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m434.lv.no\felles2\GM\Trafikkutvikling\8. W I P\Oystein J\Diverse utsendelser\"/>
    </mc:Choice>
  </mc:AlternateContent>
  <xr:revisionPtr revIDLastSave="0" documentId="13_ncr:1_{EF97C693-52F8-43BE-9881-BEFFFD5D1C1E}" xr6:coauthVersionLast="44" xr6:coauthVersionMax="44" xr10:uidLastSave="{00000000-0000-0000-0000-000000000000}"/>
  <bookViews>
    <workbookView xWindow="-120" yWindow="-120" windowWidth="29040" windowHeight="15840" tabRatio="910" xr2:uid="{00000000-000D-0000-FFFF-FFFF00000000}"/>
  </bookViews>
  <sheets>
    <sheet name="Passengers" sheetId="1" r:id="rId1"/>
    <sheet name="Pax Dom-Intl" sheetId="2" r:id="rId2"/>
    <sheet name="Movements" sheetId="13" r:id="rId3"/>
    <sheet name="Cargo&amp;Mail" sheetId="5" r:id="rId4"/>
    <sheet name="Pax per weekday" sheetId="6" r:id="rId5"/>
    <sheet name="Pax per hour" sheetId="8" r:id="rId6"/>
    <sheet name="Top 10 destinations" sheetId="10" r:id="rId7"/>
    <sheet name="Top 100 destinations" sheetId="11" r:id="rId8"/>
    <sheet name="Punctuality" sheetId="12" r:id="rId9"/>
  </sheets>
  <definedNames>
    <definedName name="_xlnm.Print_Titles" localSheetId="7">'Top 100 destinations'!$4:$4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5" l="1"/>
  <c r="R6" i="5"/>
  <c r="R5" i="5"/>
  <c r="R7" i="13"/>
  <c r="R6" i="13"/>
  <c r="R5" i="13"/>
  <c r="R7" i="2"/>
  <c r="R6" i="2"/>
  <c r="R5" i="2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S100" i="11" l="1"/>
  <c r="S101" i="11"/>
  <c r="S102" i="11"/>
  <c r="S103" i="11"/>
  <c r="S104" i="11"/>
  <c r="S105" i="11"/>
  <c r="S106" i="11"/>
  <c r="S99" i="11" l="1"/>
  <c r="S98" i="1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</calcChain>
</file>

<file path=xl/sharedStrings.xml><?xml version="1.0" encoding="utf-8"?>
<sst xmlns="http://schemas.openxmlformats.org/spreadsheetml/2006/main" count="290" uniqueCount="221">
  <si>
    <t>April</t>
  </si>
  <si>
    <t>August</t>
  </si>
  <si>
    <t>September</t>
  </si>
  <si>
    <t>November</t>
  </si>
  <si>
    <t>Month</t>
  </si>
  <si>
    <t>January</t>
  </si>
  <si>
    <t>February</t>
  </si>
  <si>
    <t>March</t>
  </si>
  <si>
    <t>May</t>
  </si>
  <si>
    <t>June</t>
  </si>
  <si>
    <t>October</t>
  </si>
  <si>
    <t>December</t>
  </si>
  <si>
    <t>Domestic</t>
  </si>
  <si>
    <t>International</t>
  </si>
  <si>
    <t>Domestic and International Movements</t>
  </si>
  <si>
    <t>July</t>
  </si>
  <si>
    <t>Domestic and International Cargo &amp; Mail</t>
  </si>
  <si>
    <t>Monday</t>
  </si>
  <si>
    <t>Tuesday</t>
  </si>
  <si>
    <t>Wednesday</t>
  </si>
  <si>
    <t>Thursday</t>
  </si>
  <si>
    <t>Friday</t>
  </si>
  <si>
    <t>Saturday</t>
  </si>
  <si>
    <t>Sunday</t>
  </si>
  <si>
    <t>Weekday</t>
  </si>
  <si>
    <t>Average number of passengers</t>
  </si>
  <si>
    <t>Arrival</t>
  </si>
  <si>
    <t>Departure</t>
  </si>
  <si>
    <t>2011</t>
  </si>
  <si>
    <t>Trondheim</t>
  </si>
  <si>
    <t>Bergen</t>
  </si>
  <si>
    <t>Stavanger</t>
  </si>
  <si>
    <t>Stockholm</t>
  </si>
  <si>
    <t>Tromsø</t>
  </si>
  <si>
    <t>Bodø</t>
  </si>
  <si>
    <t>Amsterdam</t>
  </si>
  <si>
    <t>Ålesund</t>
  </si>
  <si>
    <t>Kristiansand</t>
  </si>
  <si>
    <t>Harstad/Narvik</t>
  </si>
  <si>
    <t>Frankfurt</t>
  </si>
  <si>
    <t>Haugesund</t>
  </si>
  <si>
    <t>Molde</t>
  </si>
  <si>
    <t>Helsinki</t>
  </si>
  <si>
    <t>Kirkenes</t>
  </si>
  <si>
    <t>Riga</t>
  </si>
  <si>
    <t>Kristiansund</t>
  </si>
  <si>
    <t>Antalya</t>
  </si>
  <si>
    <t>Reykjavik</t>
  </si>
  <si>
    <t>Alicante</t>
  </si>
  <si>
    <t>Alta</t>
  </si>
  <si>
    <t>London</t>
  </si>
  <si>
    <t>Paris</t>
  </si>
  <si>
    <t>Berlin</t>
  </si>
  <si>
    <t>Rank</t>
  </si>
  <si>
    <t xml:space="preserve">Destination </t>
  </si>
  <si>
    <t>Number of passengers</t>
  </si>
  <si>
    <t>2005</t>
  </si>
  <si>
    <t>2006</t>
  </si>
  <si>
    <t>2007</t>
  </si>
  <si>
    <t>2008</t>
  </si>
  <si>
    <t>2009</t>
  </si>
  <si>
    <t>2010</t>
  </si>
  <si>
    <t>London: Gatwick and Heathrow</t>
  </si>
  <si>
    <t>Paris: Charles de Gaulle and Orly</t>
  </si>
  <si>
    <t>(Thousands)</t>
  </si>
  <si>
    <t>(Tonnes)</t>
  </si>
  <si>
    <t xml:space="preserve">Number of passengers </t>
  </si>
  <si>
    <t> 2011</t>
  </si>
  <si>
    <t> 2010</t>
  </si>
  <si>
    <t>Total</t>
  </si>
  <si>
    <t>Commercial Movements: Scheduled, charter and cargo.</t>
  </si>
  <si>
    <t>Copenhagen</t>
  </si>
  <si>
    <t>Berlin: Schönefeld and Tegel</t>
  </si>
  <si>
    <t>HOUR FROM</t>
  </si>
  <si>
    <t>Departure Punctuality (%)</t>
  </si>
  <si>
    <t>Percent of departures delayed by less than 16 minutes.</t>
  </si>
  <si>
    <t>Bardufoss</t>
  </si>
  <si>
    <t>Malaga</t>
  </si>
  <si>
    <t>Barcelona</t>
  </si>
  <si>
    <t>Bangkok</t>
  </si>
  <si>
    <t>Nice</t>
  </si>
  <si>
    <t>Billund</t>
  </si>
  <si>
    <t>Hamburg</t>
  </si>
  <si>
    <t>Tallinn</t>
  </si>
  <si>
    <t>Krakow</t>
  </si>
  <si>
    <t>Budapest</t>
  </si>
  <si>
    <t>Førde</t>
  </si>
  <si>
    <t>Gdansk</t>
  </si>
  <si>
    <t>Dublin</t>
  </si>
  <si>
    <t>Florø</t>
  </si>
  <si>
    <t>Edinburgh</t>
  </si>
  <si>
    <t>Manchester</t>
  </si>
  <si>
    <t>Sogndal</t>
  </si>
  <si>
    <t>Split</t>
  </si>
  <si>
    <t>Aalborg</t>
  </si>
  <si>
    <t>Vilnius</t>
  </si>
  <si>
    <t>Palma</t>
  </si>
  <si>
    <t>Dubrovnik</t>
  </si>
  <si>
    <t>Palanga</t>
  </si>
  <si>
    <t>Sandane</t>
  </si>
  <si>
    <t>Stord</t>
  </si>
  <si>
    <t>Faro</t>
  </si>
  <si>
    <t>Doha</t>
  </si>
  <si>
    <t>Chania</t>
  </si>
  <si>
    <t>Røros</t>
  </si>
  <si>
    <t>Larnaca</t>
  </si>
  <si>
    <t>Tenerife</t>
  </si>
  <si>
    <t>Longyearbyen</t>
  </si>
  <si>
    <t>Bourgas</t>
  </si>
  <si>
    <t>Heraklion</t>
  </si>
  <si>
    <t>2012</t>
  </si>
  <si>
    <t>Wien</t>
  </si>
  <si>
    <t>Praha</t>
  </si>
  <si>
    <t>Ørsta/Volda</t>
  </si>
  <si>
    <t>Lisboa</t>
  </si>
  <si>
    <t>Beograd</t>
  </si>
  <si>
    <t>Venezia</t>
  </si>
  <si>
    <t>Preveza</t>
  </si>
  <si>
    <t>Düsseldorf</t>
  </si>
  <si>
    <t>München</t>
  </si>
  <si>
    <t>Gran Canaria</t>
  </si>
  <si>
    <t>Zürich</t>
  </si>
  <si>
    <t>Brussel</t>
  </si>
  <si>
    <t>Geneve</t>
  </si>
  <si>
    <t>Aten</t>
  </si>
  <si>
    <t>*</t>
  </si>
  <si>
    <t>2013 *</t>
  </si>
  <si>
    <t>2014 *</t>
  </si>
  <si>
    <t>Passengers: Scheduled and charter. * Incl infants</t>
  </si>
  <si>
    <t>(in Thousands)</t>
  </si>
  <si>
    <t>Number of Passengers</t>
  </si>
  <si>
    <t>Domestic and International Passengers</t>
  </si>
  <si>
    <t>2013</t>
  </si>
  <si>
    <t>2014</t>
  </si>
  <si>
    <t>Rhodos</t>
  </si>
  <si>
    <t>Warszawa</t>
  </si>
  <si>
    <t>Göteborg</t>
  </si>
  <si>
    <t>Madrid</t>
  </si>
  <si>
    <t>Pisa</t>
  </si>
  <si>
    <t>Dubai</t>
  </si>
  <si>
    <t>Fort Lauderdale</t>
  </si>
  <si>
    <t>Top 10 Domestic destinations 2014</t>
  </si>
  <si>
    <t>2015 *</t>
  </si>
  <si>
    <t>2016 *</t>
  </si>
  <si>
    <t>2017 *</t>
  </si>
  <si>
    <t>Change % 2017-2016</t>
  </si>
  <si>
    <t>Change % 
2017-2016</t>
  </si>
  <si>
    <t>Change %
2017-2016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</si>
  <si>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</si>
  <si>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</si>
  <si>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</si>
  <si>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</si>
  <si>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</si>
  <si>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</si>
  <si>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</si>
  <si>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</si>
  <si>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</si>
  <si>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</si>
  <si>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</si>
  <si>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</si>
  <si>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</si>
  <si>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</si>
  <si>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</si>
  <si>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</si>
  <si>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</si>
  <si>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</si>
  <si>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</si>
  <si>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</si>
  <si>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</si>
  <si>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</si>
  <si>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</si>
  <si>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</si>
  <si>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2015</t>
  </si>
  <si>
    <t>2016</t>
  </si>
  <si>
    <t>2017</t>
  </si>
  <si>
    <t>Destinasjon</t>
  </si>
  <si>
    <t>København</t>
  </si>
  <si>
    <t>Top 10 International destinations 2017</t>
  </si>
  <si>
    <t>Los Angeles</t>
  </si>
  <si>
    <t>Miami</t>
  </si>
  <si>
    <t>Oakland</t>
  </si>
  <si>
    <t>Aberdeen</t>
  </si>
  <si>
    <t>Pristina</t>
  </si>
  <si>
    <t>Marrakech</t>
  </si>
  <si>
    <t>Pula</t>
  </si>
  <si>
    <t>Korfu</t>
  </si>
  <si>
    <t>Others</t>
  </si>
  <si>
    <t>2018*</t>
  </si>
  <si>
    <t>Change % 
2019-2018</t>
  </si>
  <si>
    <t>2019*</t>
  </si>
  <si>
    <t>Average number of passengers per hour 2019</t>
  </si>
  <si>
    <t>Århus</t>
  </si>
  <si>
    <t>Alanya</t>
  </si>
  <si>
    <t>Bucuresti</t>
  </si>
  <si>
    <t>Orlando</t>
  </si>
  <si>
    <t>Tel Aviv</t>
  </si>
  <si>
    <t>Krabi</t>
  </si>
  <si>
    <t>Ørland</t>
  </si>
  <si>
    <t>Stockholm: Arlanda, Bromma and Skvasta</t>
  </si>
  <si>
    <t>London: City, Gatwick, Heathrow, Luton and Stansted.</t>
  </si>
  <si>
    <t>Frankfurt: Frankfurt og Hahn</t>
  </si>
  <si>
    <t>Berlin: Schönefeld, Tegel and Tempelhof.</t>
  </si>
  <si>
    <t>New York: JFK, Newark</t>
  </si>
  <si>
    <t>Milano: Malpensa, Linate and Bergamo</t>
  </si>
  <si>
    <t>Paris: Beauvais, Charles de Gaulle and Orly</t>
  </si>
  <si>
    <t>Rome: Ciampino and Fiumicino</t>
  </si>
  <si>
    <t>Istanbu : Istanbul, Atatürk and Sabiha Gökcen</t>
  </si>
  <si>
    <t>Moscow: Demodedovo, Sheremetyevo and Vnukovo</t>
  </si>
  <si>
    <t>London*</t>
  </si>
  <si>
    <t>Paris*</t>
  </si>
  <si>
    <t>Berlin*</t>
  </si>
  <si>
    <t>Istanbul*</t>
  </si>
  <si>
    <t>New York*</t>
  </si>
  <si>
    <t>Roma*</t>
  </si>
  <si>
    <t>Moskva*</t>
  </si>
  <si>
    <t>Stockholm*</t>
  </si>
  <si>
    <t>Frankfurt*</t>
  </si>
  <si>
    <t>Milano*</t>
  </si>
  <si>
    <t>Average number of passengers 2019</t>
  </si>
  <si>
    <t>Top 10 domestic destinations 2019</t>
  </si>
  <si>
    <t>Top 100 Destinations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</si>
</sst>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4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/>
    <xf numFmtId="3" fontId="2" fillId="0" borderId="0" xfId="0" applyNumberFormat="1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/>
    <xf numFmtId="0" fontId="2" fillId="0" borderId="9" xfId="0" applyFont="1" applyFill="1" applyBorder="1"/>
    <xf numFmtId="0" fontId="5" fillId="0" borderId="0" xfId="0" applyFont="1" applyFill="1"/>
    <xf numFmtId="0" fontId="6" fillId="0" borderId="0" xfId="0" applyFont="1"/>
    <xf numFmtId="0" fontId="8" fillId="0" borderId="0" xfId="0" applyFont="1" applyFill="1"/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8" fillId="0" borderId="6" xfId="0" applyFont="1" applyFill="1" applyBorder="1"/>
    <xf numFmtId="3" fontId="8" fillId="0" borderId="0" xfId="0" applyNumberFormat="1" applyFont="1" applyFill="1" applyBorder="1"/>
    <xf numFmtId="3" fontId="8" fillId="0" borderId="5" xfId="0" applyNumberFormat="1" applyFont="1" applyFill="1" applyBorder="1"/>
    <xf numFmtId="0" fontId="8" fillId="0" borderId="2" xfId="0" applyFont="1" applyFill="1" applyBorder="1"/>
    <xf numFmtId="3" fontId="8" fillId="0" borderId="3" xfId="0" applyNumberFormat="1" applyFont="1" applyFill="1" applyBorder="1"/>
    <xf numFmtId="0" fontId="10" fillId="0" borderId="0" xfId="0" applyFont="1" applyFill="1" applyBorder="1"/>
    <xf numFmtId="3" fontId="9" fillId="0" borderId="0" xfId="0" applyNumberFormat="1" applyFont="1" applyFill="1" applyBorder="1"/>
    <xf numFmtId="164" fontId="9" fillId="0" borderId="0" xfId="1" applyNumberFormat="1" applyFont="1" applyFill="1" applyBorder="1"/>
    <xf numFmtId="3" fontId="6" fillId="0" borderId="0" xfId="0" applyNumberFormat="1" applyFont="1"/>
    <xf numFmtId="0" fontId="5" fillId="0" borderId="0" xfId="0" applyFont="1" applyFill="1" applyBorder="1"/>
    <xf numFmtId="3" fontId="4" fillId="0" borderId="0" xfId="0" applyNumberFormat="1" applyFont="1" applyFill="1" applyBorder="1"/>
    <xf numFmtId="164" fontId="4" fillId="0" borderId="0" xfId="1" applyNumberFormat="1" applyFont="1" applyFill="1" applyBorder="1"/>
    <xf numFmtId="0" fontId="11" fillId="0" borderId="0" xfId="0" applyFont="1"/>
    <xf numFmtId="0" fontId="12" fillId="0" borderId="0" xfId="0" applyFont="1" applyFill="1"/>
    <xf numFmtId="0" fontId="6" fillId="0" borderId="0" xfId="0" applyFont="1" applyFill="1"/>
    <xf numFmtId="0" fontId="13" fillId="0" borderId="0" xfId="0" applyFont="1" applyFill="1" applyBorder="1" applyAlignment="1">
      <alignment vertical="center"/>
    </xf>
    <xf numFmtId="3" fontId="11" fillId="0" borderId="0" xfId="0" applyNumberFormat="1" applyFont="1"/>
    <xf numFmtId="3" fontId="8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/>
    <xf numFmtId="0" fontId="8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1" fillId="0" borderId="0" xfId="0" applyFont="1" applyFill="1"/>
    <xf numFmtId="0" fontId="9" fillId="0" borderId="2" xfId="0" applyFont="1" applyFill="1" applyBorder="1"/>
    <xf numFmtId="0" fontId="9" fillId="0" borderId="4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left"/>
    </xf>
    <xf numFmtId="3" fontId="8" fillId="0" borderId="6" xfId="0" applyNumberFormat="1" applyFont="1" applyFill="1" applyBorder="1"/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/>
    <xf numFmtId="3" fontId="8" fillId="0" borderId="10" xfId="0" applyNumberFormat="1" applyFont="1" applyFill="1" applyBorder="1"/>
    <xf numFmtId="0" fontId="7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/>
    <xf numFmtId="0" fontId="8" fillId="0" borderId="9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3" fontId="11" fillId="0" borderId="0" xfId="0" applyNumberFormat="1" applyFont="1" applyFill="1" applyBorder="1"/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/>
    <xf numFmtId="0" fontId="16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/>
    <xf numFmtId="0" fontId="8" fillId="0" borderId="19" xfId="0" applyFont="1" applyFill="1" applyBorder="1"/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left"/>
    </xf>
    <xf numFmtId="3" fontId="8" fillId="0" borderId="2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" fontId="6" fillId="0" borderId="0" xfId="0" applyNumberFormat="1" applyFont="1" applyAlignment="1">
      <alignment horizontal="right"/>
    </xf>
    <xf numFmtId="0" fontId="9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64" fontId="2" fillId="0" borderId="16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164" fontId="8" fillId="0" borderId="15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164" fontId="8" fillId="0" borderId="17" xfId="1" applyNumberFormat="1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wrapText="1"/>
    </xf>
    <xf numFmtId="1" fontId="17" fillId="0" borderId="14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/>
    <xf numFmtId="3" fontId="8" fillId="0" borderId="18" xfId="0" applyNumberFormat="1" applyFont="1" applyFill="1" applyBorder="1"/>
    <xf numFmtId="164" fontId="8" fillId="0" borderId="28" xfId="1" applyNumberFormat="1" applyFont="1" applyFill="1" applyBorder="1" applyAlignment="1">
      <alignment horizontal="center"/>
    </xf>
    <xf numFmtId="0" fontId="8" fillId="0" borderId="29" xfId="0" applyFont="1" applyFill="1" applyBorder="1"/>
    <xf numFmtId="164" fontId="8" fillId="0" borderId="30" xfId="1" applyNumberFormat="1" applyFont="1" applyFill="1" applyBorder="1" applyAlignment="1">
      <alignment horizontal="center"/>
    </xf>
    <xf numFmtId="0" fontId="8" fillId="0" borderId="31" xfId="0" applyFont="1" applyFill="1" applyBorder="1"/>
    <xf numFmtId="3" fontId="8" fillId="0" borderId="21" xfId="0" applyNumberFormat="1" applyFont="1" applyFill="1" applyBorder="1"/>
    <xf numFmtId="164" fontId="8" fillId="0" borderId="32" xfId="1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9" fontId="18" fillId="0" borderId="0" xfId="1" applyFont="1" applyFill="1" applyBorder="1" applyAlignment="1">
      <alignment horizontal="center"/>
    </xf>
    <xf numFmtId="9" fontId="18" fillId="0" borderId="34" xfId="1" applyFont="1" applyFill="1" applyBorder="1" applyAlignment="1">
      <alignment horizontal="center"/>
    </xf>
    <xf numFmtId="9" fontId="18" fillId="0" borderId="1" xfId="1" applyFont="1" applyFill="1" applyBorder="1" applyAlignment="1">
      <alignment horizontal="center"/>
    </xf>
    <xf numFmtId="9" fontId="18" fillId="0" borderId="21" xfId="1" applyFont="1" applyFill="1" applyBorder="1" applyAlignment="1">
      <alignment horizontal="center"/>
    </xf>
    <xf numFmtId="9" fontId="18" fillId="0" borderId="13" xfId="1" applyFont="1" applyFill="1" applyBorder="1" applyAlignment="1">
      <alignment horizontal="center"/>
    </xf>
    <xf numFmtId="9" fontId="18" fillId="0" borderId="14" xfId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164" fontId="8" fillId="0" borderId="25" xfId="1" applyNumberFormat="1" applyFont="1" applyBorder="1" applyAlignment="1">
      <alignment horizontal="center"/>
    </xf>
    <xf numFmtId="3" fontId="8" fillId="0" borderId="36" xfId="0" applyNumberFormat="1" applyFont="1" applyFill="1" applyBorder="1" applyAlignment="1">
      <alignment horizontal="left"/>
    </xf>
    <xf numFmtId="0" fontId="8" fillId="0" borderId="36" xfId="0" applyFont="1" applyFill="1" applyBorder="1"/>
    <xf numFmtId="3" fontId="8" fillId="0" borderId="37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9" xfId="0" quotePrefix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4338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Number</a:t>
            </a:r>
            <a:r>
              <a:rPr lang="nb-NO" baseline="0">
                <a:solidFill>
                  <a:sysClr val="windowText" lastClr="000000"/>
                </a:solidFill>
              </a:rPr>
              <a:t> of passengers per month</a:t>
            </a:r>
            <a:endParaRPr lang="nb-NO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Passengers!$C$4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val>
            <c:numRef>
              <c:f>Passengers!$C$5:$C$16</c:f>
              <c:numCache>
                <c:formatCode>#,##0</c:formatCode>
                <c:ptCount val="12"/>
                <c:pt idx="0">
                  <c:v>1034.424</c:v>
                </c:pt>
                <c:pt idx="1">
                  <c:v>1103.819</c:v>
                </c:pt>
                <c:pt idx="2">
                  <c:v>1213.7629999999999</c:v>
                </c:pt>
                <c:pt idx="3">
                  <c:v>1277.914</c:v>
                </c:pt>
                <c:pt idx="4">
                  <c:v>1392.6220000000001</c:v>
                </c:pt>
                <c:pt idx="5">
                  <c:v>1575.777</c:v>
                </c:pt>
                <c:pt idx="6">
                  <c:v>1448.596</c:v>
                </c:pt>
                <c:pt idx="7">
                  <c:v>1451.1279999999999</c:v>
                </c:pt>
                <c:pt idx="8">
                  <c:v>1497.4649999999999</c:v>
                </c:pt>
                <c:pt idx="9">
                  <c:v>1465.1790000000001</c:v>
                </c:pt>
                <c:pt idx="10">
                  <c:v>1314.346</c:v>
                </c:pt>
                <c:pt idx="11">
                  <c:v>1131.412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6-41C0-A4D8-B6E1EECA0B4C}"/>
            </c:ext>
          </c:extLst>
        </c:ser>
        <c:ser>
          <c:idx val="1"/>
          <c:order val="1"/>
          <c:tx>
            <c:strRef>
              <c:f>Passengers!$D$4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val>
            <c:numRef>
              <c:f>Passengers!$D$5:$D$16</c:f>
              <c:numCache>
                <c:formatCode>#,##0</c:formatCode>
                <c:ptCount val="12"/>
                <c:pt idx="0">
                  <c:v>1153.153</c:v>
                </c:pt>
                <c:pt idx="1">
                  <c:v>1188.953</c:v>
                </c:pt>
                <c:pt idx="2">
                  <c:v>1444.7449999999999</c:v>
                </c:pt>
                <c:pt idx="3">
                  <c:v>1320.0350000000001</c:v>
                </c:pt>
                <c:pt idx="4">
                  <c:v>1600.3330000000001</c:v>
                </c:pt>
                <c:pt idx="5">
                  <c:v>1749.579</c:v>
                </c:pt>
                <c:pt idx="6">
                  <c:v>1693.501</c:v>
                </c:pt>
                <c:pt idx="7">
                  <c:v>1678.095</c:v>
                </c:pt>
                <c:pt idx="8">
                  <c:v>1663.548</c:v>
                </c:pt>
                <c:pt idx="9">
                  <c:v>1631.4880000000001</c:v>
                </c:pt>
                <c:pt idx="10">
                  <c:v>1415.3130000000001</c:v>
                </c:pt>
                <c:pt idx="11">
                  <c:v>1198.867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6-41C0-A4D8-B6E1EECA0B4C}"/>
            </c:ext>
          </c:extLst>
        </c:ser>
        <c:ser>
          <c:idx val="2"/>
          <c:order val="2"/>
          <c:tx>
            <c:strRef>
              <c:f>Passengers!$E$4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val>
            <c:numRef>
              <c:f>Passengers!$E$5:$E$16</c:f>
              <c:numCache>
                <c:formatCode>#,##0</c:formatCode>
                <c:ptCount val="12"/>
                <c:pt idx="0">
                  <c:v>1262.9870000000001</c:v>
                </c:pt>
                <c:pt idx="1">
                  <c:v>1278.038</c:v>
                </c:pt>
                <c:pt idx="2">
                  <c:v>1586.4749999999999</c:v>
                </c:pt>
                <c:pt idx="3">
                  <c:v>1455.819</c:v>
                </c:pt>
                <c:pt idx="4">
                  <c:v>1689.4549999999999</c:v>
                </c:pt>
                <c:pt idx="5">
                  <c:v>1859.088</c:v>
                </c:pt>
                <c:pt idx="6">
                  <c:v>1774.7919999999999</c:v>
                </c:pt>
                <c:pt idx="7">
                  <c:v>1779.0740000000001</c:v>
                </c:pt>
                <c:pt idx="8">
                  <c:v>1807.557</c:v>
                </c:pt>
                <c:pt idx="9">
                  <c:v>1783.886</c:v>
                </c:pt>
                <c:pt idx="10">
                  <c:v>1588.8240000000001</c:v>
                </c:pt>
                <c:pt idx="11">
                  <c:v>1303.521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6-41C0-A4D8-B6E1EECA0B4C}"/>
            </c:ext>
          </c:extLst>
        </c:ser>
        <c:ser>
          <c:idx val="3"/>
          <c:order val="3"/>
          <c:tx>
            <c:strRef>
              <c:f>Passengers!$F$4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val>
            <c:numRef>
              <c:f>Passengers!$F$5:$F$16</c:f>
              <c:numCache>
                <c:formatCode>#,##0</c:formatCode>
                <c:ptCount val="12"/>
                <c:pt idx="0">
                  <c:v>1382.588</c:v>
                </c:pt>
                <c:pt idx="1">
                  <c:v>1458.6759999999999</c:v>
                </c:pt>
                <c:pt idx="2">
                  <c:v>1567.7090000000001</c:v>
                </c:pt>
                <c:pt idx="3">
                  <c:v>1684.7729999999999</c:v>
                </c:pt>
                <c:pt idx="4">
                  <c:v>1712.8679999999999</c:v>
                </c:pt>
                <c:pt idx="5">
                  <c:v>1924.6659999999999</c:v>
                </c:pt>
                <c:pt idx="6">
                  <c:v>1786.9970000000001</c:v>
                </c:pt>
                <c:pt idx="7">
                  <c:v>1737.6479999999999</c:v>
                </c:pt>
                <c:pt idx="8">
                  <c:v>1764.5519999999999</c:v>
                </c:pt>
                <c:pt idx="9">
                  <c:v>1722.298</c:v>
                </c:pt>
                <c:pt idx="10">
                  <c:v>1394.845</c:v>
                </c:pt>
                <c:pt idx="11">
                  <c:v>1207.624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6-41C0-A4D8-B6E1EECA0B4C}"/>
            </c:ext>
          </c:extLst>
        </c:ser>
        <c:ser>
          <c:idx val="4"/>
          <c:order val="4"/>
          <c:tx>
            <c:strRef>
              <c:f>Passengers!$G$4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val>
            <c:numRef>
              <c:f>Passengers!$G$5:$G$16</c:f>
              <c:numCache>
                <c:formatCode>#,##0</c:formatCode>
                <c:ptCount val="12"/>
                <c:pt idx="0">
                  <c:v>1204.46</c:v>
                </c:pt>
                <c:pt idx="1">
                  <c:v>1264.674</c:v>
                </c:pt>
                <c:pt idx="2">
                  <c:v>1486.9449999999999</c:v>
                </c:pt>
                <c:pt idx="3">
                  <c:v>1470.2460000000001</c:v>
                </c:pt>
                <c:pt idx="4">
                  <c:v>1557.663</c:v>
                </c:pt>
                <c:pt idx="5">
                  <c:v>1790.873</c:v>
                </c:pt>
                <c:pt idx="6">
                  <c:v>1696.067</c:v>
                </c:pt>
                <c:pt idx="7">
                  <c:v>1647.098</c:v>
                </c:pt>
                <c:pt idx="8">
                  <c:v>1690.174</c:v>
                </c:pt>
                <c:pt idx="9">
                  <c:v>1693.5650000000001</c:v>
                </c:pt>
                <c:pt idx="10">
                  <c:v>1481.6690000000001</c:v>
                </c:pt>
                <c:pt idx="11">
                  <c:v>1273.883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6-41C0-A4D8-B6E1EECA0B4C}"/>
            </c:ext>
          </c:extLst>
        </c:ser>
        <c:ser>
          <c:idx val="5"/>
          <c:order val="5"/>
          <c:tx>
            <c:strRef>
              <c:f>Passengers!$H$4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Passengers!$H$5:$H$16</c:f>
              <c:numCache>
                <c:formatCode>#,##0</c:formatCode>
                <c:ptCount val="12"/>
                <c:pt idx="0">
                  <c:v>1277.431</c:v>
                </c:pt>
                <c:pt idx="1">
                  <c:v>1336.1310000000001</c:v>
                </c:pt>
                <c:pt idx="2">
                  <c:v>1589.5039999999999</c:v>
                </c:pt>
                <c:pt idx="3">
                  <c:v>1129.556</c:v>
                </c:pt>
                <c:pt idx="4">
                  <c:v>1684.2360000000001</c:v>
                </c:pt>
                <c:pt idx="5">
                  <c:v>1881.5260000000001</c:v>
                </c:pt>
                <c:pt idx="6">
                  <c:v>1842.9649999999999</c:v>
                </c:pt>
                <c:pt idx="7">
                  <c:v>1829.597</c:v>
                </c:pt>
                <c:pt idx="8">
                  <c:v>1843.3330000000001</c:v>
                </c:pt>
                <c:pt idx="9">
                  <c:v>1832.3679999999999</c:v>
                </c:pt>
                <c:pt idx="10">
                  <c:v>1594.6310000000001</c:v>
                </c:pt>
                <c:pt idx="11">
                  <c:v>1390.617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B6-41C0-A4D8-B6E1EECA0B4C}"/>
            </c:ext>
          </c:extLst>
        </c:ser>
        <c:ser>
          <c:idx val="6"/>
          <c:order val="6"/>
          <c:tx>
            <c:strRef>
              <c:f>Passengers!$I$4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Passengers!$I$5:$I$16</c:f>
              <c:numCache>
                <c:formatCode>#,##0</c:formatCode>
                <c:ptCount val="12"/>
                <c:pt idx="0">
                  <c:v>1398.654</c:v>
                </c:pt>
                <c:pt idx="1">
                  <c:v>1438.027</c:v>
                </c:pt>
                <c:pt idx="2">
                  <c:v>1728.249</c:v>
                </c:pt>
                <c:pt idx="3">
                  <c:v>1663.289</c:v>
                </c:pt>
                <c:pt idx="4">
                  <c:v>1896.664</c:v>
                </c:pt>
                <c:pt idx="5">
                  <c:v>2026.2619999999999</c:v>
                </c:pt>
                <c:pt idx="6">
                  <c:v>1984.8050000000001</c:v>
                </c:pt>
                <c:pt idx="7">
                  <c:v>1912.9659999999999</c:v>
                </c:pt>
                <c:pt idx="8">
                  <c:v>1982.665</c:v>
                </c:pt>
                <c:pt idx="9">
                  <c:v>1969.537</c:v>
                </c:pt>
                <c:pt idx="10">
                  <c:v>1728.519</c:v>
                </c:pt>
                <c:pt idx="11">
                  <c:v>1484.4290000000001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6-41C0-A4D8-B6E1EECA0B4C}"/>
            </c:ext>
          </c:extLst>
        </c:ser>
        <c:ser>
          <c:idx val="7"/>
          <c:order val="7"/>
          <c:tx>
            <c:strRef>
              <c:f>Passengers!$J$4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Passengers!$J$5:$J$16</c:f>
              <c:numCache>
                <c:formatCode>#,##0</c:formatCode>
                <c:ptCount val="12"/>
                <c:pt idx="0">
                  <c:v>1517.134</c:v>
                </c:pt>
                <c:pt idx="1">
                  <c:v>1619.316</c:v>
                </c:pt>
                <c:pt idx="2">
                  <c:v>1856.95</c:v>
                </c:pt>
                <c:pt idx="3">
                  <c:v>1701.2370000000001</c:v>
                </c:pt>
                <c:pt idx="4">
                  <c:v>1980.4670000000001</c:v>
                </c:pt>
                <c:pt idx="5">
                  <c:v>2072.9290000000001</c:v>
                </c:pt>
                <c:pt idx="6">
                  <c:v>2098.723</c:v>
                </c:pt>
                <c:pt idx="7">
                  <c:v>2010.229</c:v>
                </c:pt>
                <c:pt idx="8">
                  <c:v>2054.529</c:v>
                </c:pt>
                <c:pt idx="9">
                  <c:v>2035.2760000000001</c:v>
                </c:pt>
                <c:pt idx="10">
                  <c:v>1796.0989999999999</c:v>
                </c:pt>
                <c:pt idx="11">
                  <c:v>1513.4490000000001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B6-41C0-A4D8-B6E1EECA0B4C}"/>
            </c:ext>
          </c:extLst>
        </c:ser>
        <c:ser>
          <c:idx val="8"/>
          <c:order val="8"/>
          <c:tx>
            <c:strRef>
              <c:f>Passengers!$K$4</c:f>
              <c:strCache>
                <c:ptCount val="1"/>
                <c:pt idx="0">
                  <c:v>2013 *</c:v>
                </c:pt>
              </c:strCache>
            </c:strRef>
          </c:tx>
          <c:invertIfNegative val="0"/>
          <c:val>
            <c:numRef>
              <c:f>Passengers!$K$5:$K$16</c:f>
              <c:numCache>
                <c:formatCode>#,##0</c:formatCode>
                <c:ptCount val="12"/>
                <c:pt idx="0">
                  <c:v>1528.5119999999999</c:v>
                </c:pt>
                <c:pt idx="1">
                  <c:v>1606.085</c:v>
                </c:pt>
                <c:pt idx="2">
                  <c:v>1787.0609999999999</c:v>
                </c:pt>
                <c:pt idx="3">
                  <c:v>1901.069</c:v>
                </c:pt>
                <c:pt idx="4">
                  <c:v>2030.0239999999999</c:v>
                </c:pt>
                <c:pt idx="5">
                  <c:v>2221.9780000000001</c:v>
                </c:pt>
                <c:pt idx="6">
                  <c:v>2245.6579999999999</c:v>
                </c:pt>
                <c:pt idx="7">
                  <c:v>2113.7420000000002</c:v>
                </c:pt>
                <c:pt idx="8">
                  <c:v>2139.299</c:v>
                </c:pt>
                <c:pt idx="9">
                  <c:v>2098.319</c:v>
                </c:pt>
                <c:pt idx="10">
                  <c:v>1817.6880000000001</c:v>
                </c:pt>
                <c:pt idx="11">
                  <c:v>1625.376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B6-41C0-A4D8-B6E1EECA0B4C}"/>
            </c:ext>
          </c:extLst>
        </c:ser>
        <c:ser>
          <c:idx val="9"/>
          <c:order val="9"/>
          <c:tx>
            <c:strRef>
              <c:f>Passengers!$L$4</c:f>
              <c:strCache>
                <c:ptCount val="1"/>
                <c:pt idx="0">
                  <c:v>2014 *</c:v>
                </c:pt>
              </c:strCache>
            </c:strRef>
          </c:tx>
          <c:invertIfNegative val="0"/>
          <c:val>
            <c:numRef>
              <c:f>Passengers!$L$5:$L$16</c:f>
              <c:numCache>
                <c:formatCode>#,##0</c:formatCode>
                <c:ptCount val="12"/>
                <c:pt idx="0">
                  <c:v>1623.4259999999999</c:v>
                </c:pt>
                <c:pt idx="1">
                  <c:v>1634.7750000000001</c:v>
                </c:pt>
                <c:pt idx="2">
                  <c:v>1924.7370000000001</c:v>
                </c:pt>
                <c:pt idx="3">
                  <c:v>1986.1780000000001</c:v>
                </c:pt>
                <c:pt idx="4">
                  <c:v>2093.5259999999998</c:v>
                </c:pt>
                <c:pt idx="5">
                  <c:v>2437.1790000000001</c:v>
                </c:pt>
                <c:pt idx="6">
                  <c:v>2356.1529999999998</c:v>
                </c:pt>
                <c:pt idx="7">
                  <c:v>2226.2629999999999</c:v>
                </c:pt>
                <c:pt idx="8">
                  <c:v>2233.7150000000001</c:v>
                </c:pt>
                <c:pt idx="9">
                  <c:v>2198.6060000000002</c:v>
                </c:pt>
                <c:pt idx="10">
                  <c:v>1852.75</c:v>
                </c:pt>
                <c:pt idx="11">
                  <c:v>1662.8720000000001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B6-41C0-A4D8-B6E1EECA0B4C}"/>
            </c:ext>
          </c:extLst>
        </c:ser>
        <c:ser>
          <c:idx val="10"/>
          <c:order val="10"/>
          <c:tx>
            <c:strRef>
              <c:f>Passengers!$M$4</c:f>
              <c:strCache>
                <c:ptCount val="1"/>
                <c:pt idx="0">
                  <c:v>2015 *</c:v>
                </c:pt>
              </c:strCache>
            </c:strRef>
          </c:tx>
          <c:invertIfNegative val="0"/>
          <c:val>
            <c:numRef>
              <c:f>Passengers!$M$5:$M$16</c:f>
              <c:numCache>
                <c:formatCode>#,##0</c:formatCode>
                <c:ptCount val="12"/>
                <c:pt idx="0">
                  <c:v>1601.134</c:v>
                </c:pt>
                <c:pt idx="1">
                  <c:v>1686.5820000000001</c:v>
                </c:pt>
                <c:pt idx="2">
                  <c:v>1932.57</c:v>
                </c:pt>
                <c:pt idx="3">
                  <c:v>1982.163</c:v>
                </c:pt>
                <c:pt idx="4">
                  <c:v>2149.529</c:v>
                </c:pt>
                <c:pt idx="5">
                  <c:v>2434.076</c:v>
                </c:pt>
                <c:pt idx="6">
                  <c:v>2428.7330000000002</c:v>
                </c:pt>
                <c:pt idx="7">
                  <c:v>2275.3530000000001</c:v>
                </c:pt>
                <c:pt idx="8">
                  <c:v>2302.3879999999999</c:v>
                </c:pt>
                <c:pt idx="9">
                  <c:v>2243.471</c:v>
                </c:pt>
                <c:pt idx="10">
                  <c:v>1930.1179999999999</c:v>
                </c:pt>
                <c:pt idx="11">
                  <c:v>1690.6420000000001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B6-41C0-A4D8-B6E1EECA0B4C}"/>
            </c:ext>
          </c:extLst>
        </c:ser>
        <c:ser>
          <c:idx val="11"/>
          <c:order val="11"/>
          <c:tx>
            <c:strRef>
              <c:f>Passengers!$N$4</c:f>
              <c:strCache>
                <c:ptCount val="1"/>
                <c:pt idx="0">
                  <c:v>2016 *</c:v>
                </c:pt>
              </c:strCache>
            </c:strRef>
          </c:tx>
          <c:invertIfNegative val="0"/>
          <c:val>
            <c:numRef>
              <c:f>Passengers!$N$5:$N$16</c:f>
              <c:numCache>
                <c:formatCode>#,##0</c:formatCode>
                <c:ptCount val="12"/>
                <c:pt idx="0">
                  <c:v>1653.2270000000001</c:v>
                </c:pt>
                <c:pt idx="1">
                  <c:v>1828.741</c:v>
                </c:pt>
                <c:pt idx="2">
                  <c:v>2041.8869999999999</c:v>
                </c:pt>
                <c:pt idx="3">
                  <c:v>2016.357</c:v>
                </c:pt>
                <c:pt idx="4">
                  <c:v>2272.3960000000002</c:v>
                </c:pt>
                <c:pt idx="5">
                  <c:v>2476.3710000000001</c:v>
                </c:pt>
                <c:pt idx="6">
                  <c:v>2454.5459999999998</c:v>
                </c:pt>
                <c:pt idx="7">
                  <c:v>2389.4609999999998</c:v>
                </c:pt>
                <c:pt idx="8">
                  <c:v>2393.123</c:v>
                </c:pt>
                <c:pt idx="9">
                  <c:v>2341.1010000000001</c:v>
                </c:pt>
                <c:pt idx="10">
                  <c:v>2040.655</c:v>
                </c:pt>
                <c:pt idx="11">
                  <c:v>1858.3810000000001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B6-41C0-A4D8-B6E1EECA0B4C}"/>
            </c:ext>
          </c:extLst>
        </c:ser>
        <c:ser>
          <c:idx val="12"/>
          <c:order val="12"/>
          <c:tx>
            <c:strRef>
              <c:f>Passengers!$O$4</c:f>
              <c:strCache>
                <c:ptCount val="1"/>
                <c:pt idx="0">
                  <c:v>2017 *</c:v>
                </c:pt>
              </c:strCache>
            </c:strRef>
          </c:tx>
          <c:invertIfNegative val="0"/>
          <c:val>
            <c:numRef>
              <c:f>Passengers!$O$5:$O$16</c:f>
              <c:numCache>
                <c:formatCode>#,##0</c:formatCode>
                <c:ptCount val="12"/>
                <c:pt idx="0">
                  <c:v>1832.5509999999999</c:v>
                </c:pt>
                <c:pt idx="1">
                  <c:v>1897.819</c:v>
                </c:pt>
                <c:pt idx="2">
                  <c:v>2225.5680000000002</c:v>
                </c:pt>
                <c:pt idx="3">
                  <c:v>2199.3229999999999</c:v>
                </c:pt>
                <c:pt idx="4">
                  <c:v>2397.8939999999998</c:v>
                </c:pt>
                <c:pt idx="5">
                  <c:v>2639.8229999999999</c:v>
                </c:pt>
                <c:pt idx="6">
                  <c:v>2683.393</c:v>
                </c:pt>
                <c:pt idx="7">
                  <c:v>2556.587</c:v>
                </c:pt>
                <c:pt idx="8">
                  <c:v>2504.0569999999998</c:v>
                </c:pt>
                <c:pt idx="9">
                  <c:v>2492.7080000000001</c:v>
                </c:pt>
                <c:pt idx="10">
                  <c:v>2121.058</c:v>
                </c:pt>
                <c:pt idx="11">
                  <c:v>1906.816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B6-41C0-A4D8-B6E1EECA0B4C}"/>
            </c:ext>
          </c:extLst>
        </c:ser>
        <c:ser>
          <c:idx val="13"/>
          <c:order val="13"/>
          <c:tx>
            <c:strRef>
              <c:f>Passengers!$P$4</c:f>
              <c:strCache>
                <c:ptCount val="1"/>
                <c:pt idx="0">
                  <c:v>2018*</c:v>
                </c:pt>
              </c:strCache>
            </c:strRef>
          </c:tx>
          <c:invertIfNegative val="0"/>
          <c:val>
            <c:numRef>
              <c:f>Passengers!$P$5:$P$16</c:f>
              <c:numCache>
                <c:formatCode>#,##0</c:formatCode>
                <c:ptCount val="12"/>
                <c:pt idx="0">
                  <c:v>1883.011</c:v>
                </c:pt>
                <c:pt idx="1">
                  <c:v>1969.152</c:v>
                </c:pt>
                <c:pt idx="2">
                  <c:v>2271.2199999999998</c:v>
                </c:pt>
                <c:pt idx="3">
                  <c:v>2351.2399999999998</c:v>
                </c:pt>
                <c:pt idx="4">
                  <c:v>2503.8139999999999</c:v>
                </c:pt>
                <c:pt idx="5">
                  <c:v>2693.2130000000002</c:v>
                </c:pt>
                <c:pt idx="6">
                  <c:v>2828.076</c:v>
                </c:pt>
                <c:pt idx="7">
                  <c:v>2674.165</c:v>
                </c:pt>
                <c:pt idx="8">
                  <c:v>2593.107</c:v>
                </c:pt>
                <c:pt idx="9">
                  <c:v>2551.9949999999999</c:v>
                </c:pt>
                <c:pt idx="10">
                  <c:v>2207.837</c:v>
                </c:pt>
                <c:pt idx="11">
                  <c:v>1974.5640000000001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B6-41C0-A4D8-B6E1EECA0B4C}"/>
            </c:ext>
          </c:extLst>
        </c:ser>
        <c:ser>
          <c:idx val="14"/>
          <c:order val="14"/>
          <c:tx>
            <c:strRef>
              <c:f>Passengers!$Q$4</c:f>
              <c:strCache>
                <c:ptCount val="1"/>
                <c:pt idx="0">
                  <c:v>2019*</c:v>
                </c:pt>
              </c:strCache>
            </c:strRef>
          </c:tx>
          <c:invertIfNegative val="0"/>
          <c:val>
            <c:numRef>
              <c:f>Passengers!$Q$5:$Q$16</c:f>
              <c:numCache>
                <c:formatCode>#,##0</c:formatCode>
                <c:ptCount val="12"/>
                <c:pt idx="0">
                  <c:v>1949.558</c:v>
                </c:pt>
                <c:pt idx="1">
                  <c:v>2004.174</c:v>
                </c:pt>
                <c:pt idx="2">
                  <c:v>2328.6880000000001</c:v>
                </c:pt>
                <c:pt idx="3">
                  <c:v>2250.4679999999998</c:v>
                </c:pt>
                <c:pt idx="4">
                  <c:v>2437.4050000000002</c:v>
                </c:pt>
                <c:pt idx="5">
                  <c:v>2751.0590000000002</c:v>
                </c:pt>
                <c:pt idx="6">
                  <c:v>2841.9769999999999</c:v>
                </c:pt>
                <c:pt idx="7">
                  <c:v>2663.9749999999999</c:v>
                </c:pt>
                <c:pt idx="8">
                  <c:v>2654.422</c:v>
                </c:pt>
                <c:pt idx="9">
                  <c:v>2568.5830000000001</c:v>
                </c:pt>
                <c:pt idx="10">
                  <c:v>2121.7640000000001</c:v>
                </c:pt>
                <c:pt idx="11">
                  <c:v>1999.9870000000001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B6-41C0-A4D8-B6E1EECA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546016"/>
        <c:axId val="855546408"/>
      </c:barChart>
      <c:catAx>
        <c:axId val="85554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5546408"/>
        <c:crosses val="autoZero"/>
        <c:auto val="1"/>
        <c:lblAlgn val="ctr"/>
        <c:lblOffset val="100"/>
        <c:noMultiLvlLbl val="0"/>
      </c:catAx>
      <c:valAx>
        <c:axId val="8555464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554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966196293705771"/>
          <c:y val="6.031085478490468E-2"/>
          <c:w val="7.2898415149784915E-2"/>
          <c:h val="0.8756496841625375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Top 10 destinations 2019</a:t>
            </a:r>
          </a:p>
        </c:rich>
      </c:tx>
      <c:layout>
        <c:manualLayout>
          <c:xMode val="edge"/>
          <c:yMode val="edge"/>
          <c:x val="0.27415673040869892"/>
          <c:y val="1.28410893288188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66086592117156E-2"/>
          <c:y val="0.18010723152180727"/>
          <c:w val="0.8889840534639053"/>
          <c:h val="0.58410576473911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10 destinations'!$D$4</c:f>
              <c:strCache>
                <c:ptCount val="1"/>
                <c:pt idx="0">
                  <c:v>Number of passengers </c:v>
                </c:pt>
              </c:strCache>
            </c:strRef>
          </c:tx>
          <c:invertIfNegative val="0"/>
          <c:cat>
            <c:strRef>
              <c:f>'Top 10 destinations'!$C$5:$C$14</c:f>
              <c:strCache>
                <c:ptCount val="10"/>
                <c:pt idx="0">
                  <c:v>Trondheim</c:v>
                </c:pt>
                <c:pt idx="1">
                  <c:v>Bergen</c:v>
                </c:pt>
                <c:pt idx="2">
                  <c:v>Stavanger</c:v>
                </c:pt>
                <c:pt idx="3">
                  <c:v>Tromsø</c:v>
                </c:pt>
                <c:pt idx="4">
                  <c:v>Bodø</c:v>
                </c:pt>
                <c:pt idx="5">
                  <c:v>Ålesund</c:v>
                </c:pt>
                <c:pt idx="6">
                  <c:v>Harstad/Narvik</c:v>
                </c:pt>
                <c:pt idx="7">
                  <c:v>Kristiansand</c:v>
                </c:pt>
                <c:pt idx="8">
                  <c:v>Haugesund</c:v>
                </c:pt>
                <c:pt idx="9">
                  <c:v>Molde</c:v>
                </c:pt>
              </c:strCache>
            </c:strRef>
          </c:cat>
          <c:val>
            <c:numRef>
              <c:f>'Top 10 destinations'!$D$5:$D$14</c:f>
              <c:numCache>
                <c:formatCode>#,##0</c:formatCode>
                <c:ptCount val="10"/>
                <c:pt idx="0">
                  <c:v>2106.4119999999998</c:v>
                </c:pt>
                <c:pt idx="1">
                  <c:v>2001.8630000000001</c:v>
                </c:pt>
                <c:pt idx="2">
                  <c:v>1681.2190000000001</c:v>
                </c:pt>
                <c:pt idx="3">
                  <c:v>1242.944</c:v>
                </c:pt>
                <c:pt idx="4">
                  <c:v>837.63199999999995</c:v>
                </c:pt>
                <c:pt idx="5">
                  <c:v>654.85799999999995</c:v>
                </c:pt>
                <c:pt idx="6">
                  <c:v>604.69500000000005</c:v>
                </c:pt>
                <c:pt idx="7">
                  <c:v>510.041</c:v>
                </c:pt>
                <c:pt idx="8">
                  <c:v>476.00799999999998</c:v>
                </c:pt>
                <c:pt idx="9">
                  <c:v>353.90800000000002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6-4CD7-AEB5-65E7B8B63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308776"/>
        <c:axId val="1606868640"/>
      </c:barChart>
      <c:catAx>
        <c:axId val="1051308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606868640"/>
        <c:crosses val="autoZero"/>
        <c:auto val="1"/>
        <c:lblAlgn val="ctr"/>
        <c:lblOffset val="100"/>
        <c:noMultiLvlLbl val="0"/>
      </c:catAx>
      <c:valAx>
        <c:axId val="1606868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r>
                  <a:rPr lang="nb-NO" b="0">
                    <a:solidFill>
                      <a:sysClr val="windowText" lastClr="000000"/>
                    </a:solidFill>
                  </a:rPr>
                  <a:t>(Thousands)</a:t>
                </a:r>
              </a:p>
            </c:rich>
          </c:tx>
          <c:layout>
            <c:manualLayout>
              <c:xMode val="edge"/>
              <c:yMode val="edge"/>
              <c:x val="1.1204481792717087E-2"/>
              <c:y val="8.644580891785005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051308776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Top 10 International destinations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66086592117156E-2"/>
          <c:y val="0.18010723152180727"/>
          <c:w val="0.8889840534639053"/>
          <c:h val="0.58410576473911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10 destinations'!$D$19</c:f>
              <c:strCache>
                <c:ptCount val="1"/>
                <c:pt idx="0">
                  <c:v>Number of passengers</c:v>
                </c:pt>
              </c:strCache>
            </c:strRef>
          </c:tx>
          <c:invertIfNegative val="0"/>
          <c:cat>
            <c:strRef>
              <c:f>'Top 10 destinations'!$C$20:$C$29</c:f>
              <c:strCache>
                <c:ptCount val="10"/>
                <c:pt idx="0">
                  <c:v>Copenhagen</c:v>
                </c:pt>
                <c:pt idx="1">
                  <c:v>Stockholm</c:v>
                </c:pt>
                <c:pt idx="2">
                  <c:v>London</c:v>
                </c:pt>
                <c:pt idx="3">
                  <c:v>Amsterdam</c:v>
                </c:pt>
                <c:pt idx="4">
                  <c:v>Frankfurt</c:v>
                </c:pt>
                <c:pt idx="5">
                  <c:v>Helsinki</c:v>
                </c:pt>
                <c:pt idx="6">
                  <c:v>Paris</c:v>
                </c:pt>
                <c:pt idx="7">
                  <c:v>München</c:v>
                </c:pt>
                <c:pt idx="8">
                  <c:v>Alicante</c:v>
                </c:pt>
                <c:pt idx="9">
                  <c:v>Berlin</c:v>
                </c:pt>
              </c:strCache>
            </c:strRef>
          </c:cat>
          <c:val>
            <c:numRef>
              <c:f>'Top 10 destinations'!$D$20:$D$29</c:f>
              <c:numCache>
                <c:formatCode>#,##0</c:formatCode>
                <c:ptCount val="10"/>
                <c:pt idx="0">
                  <c:v>1557.6310000000001</c:v>
                </c:pt>
                <c:pt idx="1">
                  <c:v>1419.8309999999999</c:v>
                </c:pt>
                <c:pt idx="2">
                  <c:v>1398.7070000000001</c:v>
                </c:pt>
                <c:pt idx="3">
                  <c:v>707.94</c:v>
                </c:pt>
                <c:pt idx="4">
                  <c:v>525.81500000000005</c:v>
                </c:pt>
                <c:pt idx="5">
                  <c:v>506.01600000000002</c:v>
                </c:pt>
                <c:pt idx="6">
                  <c:v>442.54399999999998</c:v>
                </c:pt>
                <c:pt idx="7">
                  <c:v>393.95600000000002</c:v>
                </c:pt>
                <c:pt idx="8">
                  <c:v>361.87299999999999</c:v>
                </c:pt>
                <c:pt idx="9">
                  <c:v>348.98200000000003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3-4C68-803F-1E6BD0F6C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305552"/>
        <c:axId val="1051305944"/>
      </c:barChart>
      <c:catAx>
        <c:axId val="105130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051305944"/>
        <c:crosses val="autoZero"/>
        <c:auto val="1"/>
        <c:lblAlgn val="ctr"/>
        <c:lblOffset val="100"/>
        <c:noMultiLvlLbl val="0"/>
      </c:catAx>
      <c:valAx>
        <c:axId val="10513059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r>
                  <a:rPr lang="nb-NO" b="0">
                    <a:solidFill>
                      <a:sysClr val="windowText" lastClr="000000"/>
                    </a:solidFill>
                  </a:rPr>
                  <a:t>(Thousands)</a:t>
                </a:r>
              </a:p>
            </c:rich>
          </c:tx>
          <c:layout>
            <c:manualLayout>
              <c:xMode val="edge"/>
              <c:yMode val="edge"/>
              <c:x val="1.1204481792717087E-2"/>
              <c:y val="8.644580891785005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051305552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Top 10 Domestic destinations 2014</a:t>
            </a:r>
          </a:p>
        </c:rich>
      </c:tx>
      <c:layout>
        <c:manualLayout>
          <c:xMode val="edge"/>
          <c:yMode val="edge"/>
          <c:x val="0.17160784313725491"/>
          <c:y val="2.56821786576376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66086592117156E-2"/>
          <c:y val="0.18010723152180727"/>
          <c:w val="0.8889840534639053"/>
          <c:h val="0.58410576473911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10 destinations'!$D$35</c:f>
              <c:strCache>
                <c:ptCount val="1"/>
                <c:pt idx="0">
                  <c:v>Number of passengers</c:v>
                </c:pt>
              </c:strCache>
            </c:strRef>
          </c:tx>
          <c:invertIfNegative val="0"/>
          <c:cat>
            <c:strRef>
              <c:f>'Top 10 destinations'!$C$36:$C$45</c:f>
              <c:strCache>
                <c:ptCount val="10"/>
                <c:pt idx="0">
                  <c:v>Trondheim</c:v>
                </c:pt>
                <c:pt idx="1">
                  <c:v>Bergen</c:v>
                </c:pt>
                <c:pt idx="2">
                  <c:v>Stavanger</c:v>
                </c:pt>
                <c:pt idx="3">
                  <c:v>Tromsø</c:v>
                </c:pt>
                <c:pt idx="4">
                  <c:v>Bodø</c:v>
                </c:pt>
                <c:pt idx="5">
                  <c:v>Ålesund</c:v>
                </c:pt>
                <c:pt idx="6">
                  <c:v>Harstad/Narvik</c:v>
                </c:pt>
                <c:pt idx="7">
                  <c:v>Kristiansand</c:v>
                </c:pt>
                <c:pt idx="8">
                  <c:v>Haugesund</c:v>
                </c:pt>
                <c:pt idx="9">
                  <c:v>Molde</c:v>
                </c:pt>
              </c:strCache>
            </c:strRef>
          </c:cat>
          <c:val>
            <c:numRef>
              <c:f>'Top 10 destinations'!$D$36:$D$45</c:f>
              <c:numCache>
                <c:formatCode>#,##0</c:formatCode>
                <c:ptCount val="10"/>
                <c:pt idx="0">
                  <c:v>1917.8119999999999</c:v>
                </c:pt>
                <c:pt idx="1">
                  <c:v>1822.8019999999999</c:v>
                </c:pt>
                <c:pt idx="2">
                  <c:v>1569.809</c:v>
                </c:pt>
                <c:pt idx="3">
                  <c:v>1076.3820000000001</c:v>
                </c:pt>
                <c:pt idx="4">
                  <c:v>753.81</c:v>
                </c:pt>
                <c:pt idx="5">
                  <c:v>593.47</c:v>
                </c:pt>
                <c:pt idx="6">
                  <c:v>559.54200000000003</c:v>
                </c:pt>
                <c:pt idx="7">
                  <c:v>504.73700000000002</c:v>
                </c:pt>
                <c:pt idx="8">
                  <c:v>439.49200000000002</c:v>
                </c:pt>
                <c:pt idx="9">
                  <c:v>362.60199999999998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5-4F32-B380-B70B8C396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306728"/>
        <c:axId val="858054880"/>
      </c:barChart>
      <c:catAx>
        <c:axId val="1051306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8054880"/>
        <c:crosses val="autoZero"/>
        <c:auto val="1"/>
        <c:lblAlgn val="ctr"/>
        <c:lblOffset val="100"/>
        <c:noMultiLvlLbl val="0"/>
      </c:catAx>
      <c:valAx>
        <c:axId val="858054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r>
                  <a:rPr lang="nb-NO" b="0">
                    <a:solidFill>
                      <a:sysClr val="windowText" lastClr="000000"/>
                    </a:solidFill>
                  </a:rPr>
                  <a:t>(Thousands)</a:t>
                </a:r>
              </a:p>
            </c:rich>
          </c:tx>
          <c:layout>
            <c:manualLayout>
              <c:xMode val="edge"/>
              <c:yMode val="edge"/>
              <c:x val="1.1204481792717087E-2"/>
              <c:y val="8.644580891785005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0513067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Number</a:t>
            </a:r>
            <a:r>
              <a:rPr lang="nb-NO" baseline="0">
                <a:solidFill>
                  <a:sysClr val="windowText" lastClr="000000"/>
                </a:solidFill>
              </a:rPr>
              <a:t> of passengers per year</a:t>
            </a:r>
            <a:endParaRPr lang="nb-NO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2"/>
          <c:order val="0"/>
          <c:invertIfNegative val="0"/>
          <c:cat>
            <c:strRef>
              <c:f>Passengers!$C$4:$Q$4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 *</c:v>
                </c:pt>
                <c:pt idx="9">
                  <c:v>2014 *</c:v>
                </c:pt>
                <c:pt idx="10">
                  <c:v>2015 *</c:v>
                </c:pt>
                <c:pt idx="11">
                  <c:v>2016 *</c:v>
                </c:pt>
                <c:pt idx="12">
                  <c:v>2017 *</c:v>
                </c:pt>
                <c:pt idx="13">
                  <c:v>2018*</c:v>
                </c:pt>
                <c:pt idx="14">
                  <c:v>2019*</c:v>
                </c:pt>
              </c:strCache>
            </c:strRef>
          </c:cat>
          <c:val>
            <c:numRef>
              <c:f>Passengers!$C$17:$Q$17</c:f>
              <c:numCache>
                <c:formatCode>#,##0</c:formatCode>
                <c:ptCount val="15"/>
                <c:pt idx="0">
                  <c:v>15906.445</c:v>
                </c:pt>
                <c:pt idx="1">
                  <c:v>17737.61</c:v>
                </c:pt>
                <c:pt idx="2">
                  <c:v>19169.516</c:v>
                </c:pt>
                <c:pt idx="3">
                  <c:v>19345.243999999999</c:v>
                </c:pt>
                <c:pt idx="4">
                  <c:v>18257.316999999999</c:v>
                </c:pt>
                <c:pt idx="5">
                  <c:v>19231.895</c:v>
                </c:pt>
                <c:pt idx="6">
                  <c:v>21214.065999999999</c:v>
                </c:pt>
                <c:pt idx="7">
                  <c:v>22256.338</c:v>
                </c:pt>
                <c:pt idx="8">
                  <c:v>23114.811000000002</c:v>
                </c:pt>
                <c:pt idx="9">
                  <c:v>24230.18</c:v>
                </c:pt>
                <c:pt idx="10">
                  <c:v>24656.758999999998</c:v>
                </c:pt>
                <c:pt idx="11">
                  <c:v>25766.245999999999</c:v>
                </c:pt>
                <c:pt idx="12">
                  <c:v>27457.597000000002</c:v>
                </c:pt>
                <c:pt idx="13">
                  <c:v>28501.394</c:v>
                </c:pt>
                <c:pt idx="14">
                  <c:v>28572.06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9-4915-BE87-C295D591E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547192"/>
        <c:axId val="855547584"/>
      </c:barChart>
      <c:catAx>
        <c:axId val="85554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5547584"/>
        <c:crosses val="autoZero"/>
        <c:auto val="1"/>
        <c:lblAlgn val="ctr"/>
        <c:lblOffset val="100"/>
        <c:noMultiLvlLbl val="0"/>
      </c:catAx>
      <c:valAx>
        <c:axId val="855547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5547192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>
      <c:oddFooter>&amp;LUpdated &amp;D</c:oddFooter>
    </c:headerFooter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Domestic</a:t>
            </a:r>
            <a:r>
              <a:rPr lang="nb-NO" baseline="0">
                <a:solidFill>
                  <a:sysClr val="windowText" lastClr="000000"/>
                </a:solidFill>
              </a:rPr>
              <a:t> and International Passengers</a:t>
            </a:r>
            <a:endParaRPr lang="nb-NO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'Pax Dom-Intl'!$B$5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cat>
            <c:strRef>
              <c:f>'Pax Dom-Intl'!$C$4:$Q$4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 *</c:v>
                </c:pt>
                <c:pt idx="9">
                  <c:v>2014 *</c:v>
                </c:pt>
                <c:pt idx="10">
                  <c:v>2015 *</c:v>
                </c:pt>
                <c:pt idx="11">
                  <c:v>2016 *</c:v>
                </c:pt>
                <c:pt idx="12">
                  <c:v>2017 *</c:v>
                </c:pt>
                <c:pt idx="13">
                  <c:v>2018*</c:v>
                </c:pt>
                <c:pt idx="14">
                  <c:v>2019*</c:v>
                </c:pt>
              </c:strCache>
            </c:strRef>
          </c:cat>
          <c:val>
            <c:numRef>
              <c:f>'Pax Dom-Intl'!$C$5:$Q$5</c:f>
              <c:numCache>
                <c:formatCode>#,##0</c:formatCode>
                <c:ptCount val="15"/>
                <c:pt idx="0">
                  <c:v>7776.4840000000004</c:v>
                </c:pt>
                <c:pt idx="1">
                  <c:v>8471.4740000000002</c:v>
                </c:pt>
                <c:pt idx="2">
                  <c:v>8998.15</c:v>
                </c:pt>
                <c:pt idx="3">
                  <c:v>9034.7729999999992</c:v>
                </c:pt>
                <c:pt idx="4">
                  <c:v>8736.598</c:v>
                </c:pt>
                <c:pt idx="5">
                  <c:v>9045.6980000000003</c:v>
                </c:pt>
                <c:pt idx="6">
                  <c:v>10040.496999999999</c:v>
                </c:pt>
                <c:pt idx="7">
                  <c:v>10384.606</c:v>
                </c:pt>
                <c:pt idx="8">
                  <c:v>10578.614</c:v>
                </c:pt>
                <c:pt idx="9">
                  <c:v>10903.855</c:v>
                </c:pt>
                <c:pt idx="10">
                  <c:v>10915.941999999999</c:v>
                </c:pt>
                <c:pt idx="11">
                  <c:v>11220.636</c:v>
                </c:pt>
                <c:pt idx="12">
                  <c:v>11629.234</c:v>
                </c:pt>
                <c:pt idx="13">
                  <c:v>12008</c:v>
                </c:pt>
                <c:pt idx="14">
                  <c:v>11852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1-4282-B979-B9EB12A6E9BD}"/>
            </c:ext>
          </c:extLst>
        </c:ser>
        <c:ser>
          <c:idx val="0"/>
          <c:order val="1"/>
          <c:tx>
            <c:strRef>
              <c:f>'Pax Dom-Intl'!$B$6</c:f>
              <c:strCache>
                <c:ptCount val="1"/>
                <c:pt idx="0">
                  <c:v>International</c:v>
                </c:pt>
              </c:strCache>
            </c:strRef>
          </c:tx>
          <c:invertIfNegative val="0"/>
          <c:cat>
            <c:strRef>
              <c:f>'Pax Dom-Intl'!$C$4:$Q$4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 *</c:v>
                </c:pt>
                <c:pt idx="9">
                  <c:v>2014 *</c:v>
                </c:pt>
                <c:pt idx="10">
                  <c:v>2015 *</c:v>
                </c:pt>
                <c:pt idx="11">
                  <c:v>2016 *</c:v>
                </c:pt>
                <c:pt idx="12">
                  <c:v>2017 *</c:v>
                </c:pt>
                <c:pt idx="13">
                  <c:v>2018*</c:v>
                </c:pt>
                <c:pt idx="14">
                  <c:v>2019*</c:v>
                </c:pt>
              </c:strCache>
            </c:strRef>
          </c:cat>
          <c:val>
            <c:numRef>
              <c:f>'Pax Dom-Intl'!$C$6:$Q$6</c:f>
              <c:numCache>
                <c:formatCode>#,##0</c:formatCode>
                <c:ptCount val="15"/>
                <c:pt idx="0">
                  <c:v>8129.9610000000002</c:v>
                </c:pt>
                <c:pt idx="1">
                  <c:v>9266.1360000000004</c:v>
                </c:pt>
                <c:pt idx="2">
                  <c:v>10171.366</c:v>
                </c:pt>
                <c:pt idx="3">
                  <c:v>10310.471</c:v>
                </c:pt>
                <c:pt idx="4">
                  <c:v>9520.7189999999991</c:v>
                </c:pt>
                <c:pt idx="5">
                  <c:v>10186.197</c:v>
                </c:pt>
                <c:pt idx="6">
                  <c:v>11173.569</c:v>
                </c:pt>
                <c:pt idx="7">
                  <c:v>11871.732</c:v>
                </c:pt>
                <c:pt idx="8">
                  <c:v>12536.197</c:v>
                </c:pt>
                <c:pt idx="9">
                  <c:v>13326.325000000001</c:v>
                </c:pt>
                <c:pt idx="10">
                  <c:v>13740.816999999999</c:v>
                </c:pt>
                <c:pt idx="11">
                  <c:v>14545.61</c:v>
                </c:pt>
                <c:pt idx="12">
                  <c:v>15828.362999999999</c:v>
                </c:pt>
                <c:pt idx="13">
                  <c:v>16494</c:v>
                </c:pt>
                <c:pt idx="14">
                  <c:v>16720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1-4282-B979-B9EB12A6E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90312"/>
        <c:axId val="948390704"/>
      </c:barChart>
      <c:catAx>
        <c:axId val="94839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948390704"/>
        <c:crosses val="autoZero"/>
        <c:auto val="1"/>
        <c:lblAlgn val="ctr"/>
        <c:lblOffset val="100"/>
        <c:noMultiLvlLbl val="0"/>
      </c:catAx>
      <c:valAx>
        <c:axId val="9483907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948390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 sz="1800" b="1" i="0" baseline="0">
                <a:effectLst/>
              </a:rPr>
              <a:t>Domestic and International Movements</a:t>
            </a:r>
            <a:endParaRPr lang="nb-NO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Movements!$B$5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cat>
            <c:strRef>
              <c:f>Movements!$C$4:$Q$4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2018*</c:v>
                </c:pt>
                <c:pt idx="14">
                  <c:v>2019*</c:v>
                </c:pt>
              </c:strCache>
            </c:strRef>
          </c:cat>
          <c:val>
            <c:numRef>
              <c:f>Movements!$C$5:$Q$5</c:f>
              <c:numCache>
                <c:formatCode>#,##0</c:formatCode>
                <c:ptCount val="15"/>
                <c:pt idx="0">
                  <c:v>97.608000000000004</c:v>
                </c:pt>
                <c:pt idx="1">
                  <c:v>103.286</c:v>
                </c:pt>
                <c:pt idx="2">
                  <c:v>109.672</c:v>
                </c:pt>
                <c:pt idx="3">
                  <c:v>111.631</c:v>
                </c:pt>
                <c:pt idx="4">
                  <c:v>107.08</c:v>
                </c:pt>
                <c:pt idx="5">
                  <c:v>107.063</c:v>
                </c:pt>
                <c:pt idx="6">
                  <c:v>111.883</c:v>
                </c:pt>
                <c:pt idx="7">
                  <c:v>115.822</c:v>
                </c:pt>
                <c:pt idx="8">
                  <c:v>116.729</c:v>
                </c:pt>
                <c:pt idx="9">
                  <c:v>119.471</c:v>
                </c:pt>
                <c:pt idx="10">
                  <c:v>117.348</c:v>
                </c:pt>
                <c:pt idx="11">
                  <c:v>116.642</c:v>
                </c:pt>
                <c:pt idx="12">
                  <c:v>115.1</c:v>
                </c:pt>
                <c:pt idx="13">
                  <c:v>115.187</c:v>
                </c:pt>
                <c:pt idx="14">
                  <c:v>111.524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0-472B-B635-8A224DC1E1DD}"/>
            </c:ext>
          </c:extLst>
        </c:ser>
        <c:ser>
          <c:idx val="0"/>
          <c:order val="1"/>
          <c:tx>
            <c:strRef>
              <c:f>Movements!$B$6</c:f>
              <c:strCache>
                <c:ptCount val="1"/>
                <c:pt idx="0">
                  <c:v>International</c:v>
                </c:pt>
              </c:strCache>
            </c:strRef>
          </c:tx>
          <c:invertIfNegative val="0"/>
          <c:cat>
            <c:strRef>
              <c:f>Movements!$C$4:$Q$4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2018*</c:v>
                </c:pt>
                <c:pt idx="14">
                  <c:v>2019*</c:v>
                </c:pt>
              </c:strCache>
            </c:strRef>
          </c:cat>
          <c:val>
            <c:numRef>
              <c:f>Movements!$C$6:$Q$6</c:f>
              <c:numCache>
                <c:formatCode>#,##0</c:formatCode>
                <c:ptCount val="15"/>
                <c:pt idx="0">
                  <c:v>97.546999999999997</c:v>
                </c:pt>
                <c:pt idx="1">
                  <c:v>108.801</c:v>
                </c:pt>
                <c:pt idx="2">
                  <c:v>113.57599999999999</c:v>
                </c:pt>
                <c:pt idx="3">
                  <c:v>118.863</c:v>
                </c:pt>
                <c:pt idx="4">
                  <c:v>103.923</c:v>
                </c:pt>
                <c:pt idx="5">
                  <c:v>105.181</c:v>
                </c:pt>
                <c:pt idx="6">
                  <c:v>111.652</c:v>
                </c:pt>
                <c:pt idx="7">
                  <c:v>114.471</c:v>
                </c:pt>
                <c:pt idx="8">
                  <c:v>117.905</c:v>
                </c:pt>
                <c:pt idx="9">
                  <c:v>121.199</c:v>
                </c:pt>
                <c:pt idx="10">
                  <c:v>117.63</c:v>
                </c:pt>
                <c:pt idx="11">
                  <c:v>121.10299999999999</c:v>
                </c:pt>
                <c:pt idx="12">
                  <c:v>127.455</c:v>
                </c:pt>
                <c:pt idx="13">
                  <c:v>134.09899999999999</c:v>
                </c:pt>
                <c:pt idx="14">
                  <c:v>132.82400000000001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0-472B-B635-8A224DC1E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91488"/>
        <c:axId val="854433192"/>
      </c:barChart>
      <c:catAx>
        <c:axId val="9483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4433192"/>
        <c:crosses val="autoZero"/>
        <c:auto val="1"/>
        <c:lblAlgn val="ctr"/>
        <c:lblOffset val="100"/>
        <c:noMultiLvlLbl val="0"/>
      </c:catAx>
      <c:valAx>
        <c:axId val="854433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948391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>
      <c:oddFooter>&amp;RUpdated &amp;D</c:oddFooter>
    </c:headerFooter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Movements per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solidFill>
              <a:schemeClr val="accent1"/>
            </a:solidFill>
          </c:spPr>
          <c:invertIfNegative val="0"/>
          <c:cat>
            <c:strRef>
              <c:f>Movements!$C$4:$Q$4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2018*</c:v>
                </c:pt>
                <c:pt idx="14">
                  <c:v>2019*</c:v>
                </c:pt>
              </c:strCache>
            </c:strRef>
          </c:cat>
          <c:val>
            <c:numRef>
              <c:f>Movements!$C$7:$Q$7</c:f>
              <c:numCache>
                <c:formatCode>#,##0</c:formatCode>
                <c:ptCount val="15"/>
                <c:pt idx="0">
                  <c:v>195.155</c:v>
                </c:pt>
                <c:pt idx="1">
                  <c:v>212.08699999999999</c:v>
                </c:pt>
                <c:pt idx="2">
                  <c:v>223.24799999999999</c:v>
                </c:pt>
                <c:pt idx="3">
                  <c:v>230.494</c:v>
                </c:pt>
                <c:pt idx="4">
                  <c:v>211.00299999999999</c:v>
                </c:pt>
                <c:pt idx="5">
                  <c:v>212.244</c:v>
                </c:pt>
                <c:pt idx="6">
                  <c:v>223.535</c:v>
                </c:pt>
                <c:pt idx="7">
                  <c:v>230.29300000000001</c:v>
                </c:pt>
                <c:pt idx="8">
                  <c:v>234.63399999999999</c:v>
                </c:pt>
                <c:pt idx="9">
                  <c:v>240.67</c:v>
                </c:pt>
                <c:pt idx="10">
                  <c:v>234.97800000000001</c:v>
                </c:pt>
                <c:pt idx="11">
                  <c:v>237.745</c:v>
                </c:pt>
                <c:pt idx="12">
                  <c:v>242.55500000000001</c:v>
                </c:pt>
                <c:pt idx="13">
                  <c:v>249.286</c:v>
                </c:pt>
                <c:pt idx="14">
                  <c:v>244.34800000000001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C-408C-B796-404CFEB78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33976"/>
        <c:axId val="854434368"/>
      </c:barChart>
      <c:catAx>
        <c:axId val="8544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4434368"/>
        <c:crosses val="autoZero"/>
        <c:auto val="1"/>
        <c:lblAlgn val="ctr"/>
        <c:lblOffset val="100"/>
        <c:noMultiLvlLbl val="0"/>
      </c:catAx>
      <c:valAx>
        <c:axId val="854434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54433976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Domestic and International Cargo &amp; Mail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'Cargo&amp;Mail'!$B$5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'Cargo&amp;Mail'!$C$4:$Q$4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'Cargo&amp;Mail'!$C$5:$Q$5</c:f>
              <c:numCache>
                <c:formatCode>#,##0</c:formatCode>
                <c:ptCount val="15"/>
                <c:pt idx="0">
                  <c:v>23754.199000000001</c:v>
                </c:pt>
                <c:pt idx="1">
                  <c:v>22297.866999999998</c:v>
                </c:pt>
                <c:pt idx="2">
                  <c:v>10407.805</c:v>
                </c:pt>
                <c:pt idx="3">
                  <c:v>9180.5249999999996</c:v>
                </c:pt>
                <c:pt idx="4">
                  <c:v>7284.2709999999997</c:v>
                </c:pt>
                <c:pt idx="5">
                  <c:v>6636.9409999999998</c:v>
                </c:pt>
                <c:pt idx="6">
                  <c:v>8950.91</c:v>
                </c:pt>
                <c:pt idx="7">
                  <c:v>9718.8829999999998</c:v>
                </c:pt>
                <c:pt idx="8">
                  <c:v>23858.966</c:v>
                </c:pt>
                <c:pt idx="9">
                  <c:v>28657.141</c:v>
                </c:pt>
                <c:pt idx="10">
                  <c:v>26313.183000000001</c:v>
                </c:pt>
                <c:pt idx="11">
                  <c:v>22802.694</c:v>
                </c:pt>
                <c:pt idx="12">
                  <c:v>23494.367999999999</c:v>
                </c:pt>
                <c:pt idx="13">
                  <c:v>12724.598</c:v>
                </c:pt>
                <c:pt idx="14">
                  <c:v>12543.752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EC1-AE47-AAF3AE37688A}"/>
            </c:ext>
          </c:extLst>
        </c:ser>
        <c:ser>
          <c:idx val="2"/>
          <c:order val="1"/>
          <c:tx>
            <c:strRef>
              <c:f>'Cargo&amp;Mail'!$B$6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'Cargo&amp;Mail'!$C$4:$Q$4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'Cargo&amp;Mail'!$C$6:$Q$6</c:f>
              <c:numCache>
                <c:formatCode>#,##0</c:formatCode>
                <c:ptCount val="15"/>
                <c:pt idx="0">
                  <c:v>52561.784</c:v>
                </c:pt>
                <c:pt idx="1">
                  <c:v>54107.137000000002</c:v>
                </c:pt>
                <c:pt idx="2">
                  <c:v>56029.11</c:v>
                </c:pt>
                <c:pt idx="3">
                  <c:v>51694.319000000003</c:v>
                </c:pt>
                <c:pt idx="4">
                  <c:v>43920.457999999999</c:v>
                </c:pt>
                <c:pt idx="5">
                  <c:v>42700.275000000001</c:v>
                </c:pt>
                <c:pt idx="6">
                  <c:v>59067.417999999998</c:v>
                </c:pt>
                <c:pt idx="7">
                  <c:v>72713.612999999998</c:v>
                </c:pt>
                <c:pt idx="8">
                  <c:v>90082.71</c:v>
                </c:pt>
                <c:pt idx="9">
                  <c:v>100851.85799999999</c:v>
                </c:pt>
                <c:pt idx="10">
                  <c:v>107924.89599999999</c:v>
                </c:pt>
                <c:pt idx="11">
                  <c:v>114376.97199999999</c:v>
                </c:pt>
                <c:pt idx="12">
                  <c:v>161479.18700000001</c:v>
                </c:pt>
                <c:pt idx="13">
                  <c:v>164270.98499999999</c:v>
                </c:pt>
                <c:pt idx="14">
                  <c:v>168034.17600000001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EC1-AE47-AAF3AE37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31904"/>
        <c:axId val="868432296"/>
      </c:barChart>
      <c:catAx>
        <c:axId val="8684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68432296"/>
        <c:crosses val="autoZero"/>
        <c:auto val="1"/>
        <c:lblAlgn val="ctr"/>
        <c:lblOffset val="100"/>
        <c:noMultiLvlLbl val="0"/>
      </c:catAx>
      <c:valAx>
        <c:axId val="868432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68431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Cargo &amp; Mail per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455802673788586E-2"/>
          <c:y val="0.20406277340332457"/>
          <c:w val="0.8841017021995057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'Cargo&amp;Mail'!$C$4:$Q$4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'Cargo&amp;Mail'!$C$7:$Q$7</c:f>
              <c:numCache>
                <c:formatCode>#,##0</c:formatCode>
                <c:ptCount val="15"/>
                <c:pt idx="0">
                  <c:v>76315.982999999993</c:v>
                </c:pt>
                <c:pt idx="1">
                  <c:v>76405.004000000001</c:v>
                </c:pt>
                <c:pt idx="2">
                  <c:v>66436.914999999994</c:v>
                </c:pt>
                <c:pt idx="3">
                  <c:v>60874.843999999997</c:v>
                </c:pt>
                <c:pt idx="4">
                  <c:v>51204.728999999999</c:v>
                </c:pt>
                <c:pt idx="5">
                  <c:v>49337.216</c:v>
                </c:pt>
                <c:pt idx="6">
                  <c:v>68018.327999999994</c:v>
                </c:pt>
                <c:pt idx="7">
                  <c:v>82432.495999999999</c:v>
                </c:pt>
                <c:pt idx="8">
                  <c:v>113941.67600000001</c:v>
                </c:pt>
                <c:pt idx="9">
                  <c:v>129508.999</c:v>
                </c:pt>
                <c:pt idx="10">
                  <c:v>134238.079</c:v>
                </c:pt>
                <c:pt idx="11">
                  <c:v>137179.666</c:v>
                </c:pt>
                <c:pt idx="12">
                  <c:v>184973.55499999999</c:v>
                </c:pt>
                <c:pt idx="13">
                  <c:v>176995.58300000001</c:v>
                </c:pt>
                <c:pt idx="14">
                  <c:v>180577.92800000001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4-41F1-A21B-FF61C20D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33080"/>
        <c:axId val="868433472"/>
      </c:barChart>
      <c:catAx>
        <c:axId val="8684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68433472"/>
        <c:crosses val="autoZero"/>
        <c:auto val="1"/>
        <c:lblAlgn val="ctr"/>
        <c:lblOffset val="100"/>
        <c:noMultiLvlLbl val="0"/>
      </c:catAx>
      <c:valAx>
        <c:axId val="868433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868433080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Average</a:t>
            </a:r>
            <a:r>
              <a:rPr lang="nb-NO" baseline="0">
                <a:solidFill>
                  <a:sysClr val="windowText" lastClr="000000"/>
                </a:solidFill>
              </a:rPr>
              <a:t> number of passengers 2019</a:t>
            </a:r>
            <a:endParaRPr lang="nb-NO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per weekday'!$F$4</c:f>
              <c:strCache>
                <c:ptCount val="1"/>
                <c:pt idx="0">
                  <c:v>Average number of passengers 2019</c:v>
                </c:pt>
              </c:strCache>
            </c:strRef>
          </c:tx>
          <c:invertIfNegative val="0"/>
          <c:cat>
            <c:strRef>
              <c:f>'Pax per weekday'!$E$5:$E$11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'Pax per weekday'!$F$5:$F$11</c:f>
              <c:numCache>
                <c:formatCode>#,##0</c:formatCode>
                <c:ptCount val="7"/>
                <c:pt idx="0">
                  <c:v>82326.942307692312</c:v>
                </c:pt>
                <c:pt idx="1">
                  <c:v>71834.622641509428</c:v>
                </c:pt>
                <c:pt idx="2">
                  <c:v>77770.61538461539</c:v>
                </c:pt>
                <c:pt idx="3">
                  <c:v>86093.25</c:v>
                </c:pt>
                <c:pt idx="4">
                  <c:v>88076.63461538461</c:v>
                </c:pt>
                <c:pt idx="5">
                  <c:v>52483.596153846156</c:v>
                </c:pt>
                <c:pt idx="6">
                  <c:v>89495.596153846156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E-49EA-AE96-7BEFC999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867464"/>
        <c:axId val="1606867856"/>
      </c:barChart>
      <c:catAx>
        <c:axId val="160686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606867856"/>
        <c:crosses val="autoZero"/>
        <c:auto val="1"/>
        <c:lblAlgn val="ctr"/>
        <c:lblOffset val="100"/>
        <c:noMultiLvlLbl val="0"/>
      </c:catAx>
      <c:valAx>
        <c:axId val="1606867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606867464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nb-NO">
                <a:solidFill>
                  <a:sysClr val="windowText" lastClr="000000"/>
                </a:solidFill>
              </a:rPr>
              <a:t>Average</a:t>
            </a:r>
            <a:r>
              <a:rPr lang="nb-NO" baseline="0">
                <a:solidFill>
                  <a:sysClr val="windowText" lastClr="000000"/>
                </a:solidFill>
              </a:rPr>
              <a:t> number of passengers per hour 2019</a:t>
            </a:r>
            <a:endParaRPr lang="nb-NO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624839130603552"/>
          <c:y val="3.684971098265896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per hour'!$F$4</c:f>
              <c:strCache>
                <c:ptCount val="1"/>
                <c:pt idx="0">
                  <c:v>Arrival</c:v>
                </c:pt>
              </c:strCache>
            </c:strRef>
          </c:tx>
          <c:marker>
            <c:symbol val="none"/>
          </c:marker>
          <c:cat>
            <c:strRef>
              <c:f>'Pax per hour'!$E$5:$E$28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'Pax per hour'!$F$5:$F$28</c:f>
              <c:numCache>
                <c:formatCode>#,##0</c:formatCode>
                <c:ptCount val="24"/>
                <c:pt idx="0">
                  <c:v>752.55342465753426</c:v>
                </c:pt>
                <c:pt idx="1">
                  <c:v>266.52328767123288</c:v>
                </c:pt>
                <c:pt idx="2">
                  <c:v>105.58356164383562</c:v>
                </c:pt>
                <c:pt idx="3">
                  <c:v>91.849315068493155</c:v>
                </c:pt>
                <c:pt idx="4">
                  <c:v>78.915068493150685</c:v>
                </c:pt>
                <c:pt idx="5">
                  <c:v>57.334246575342469</c:v>
                </c:pt>
                <c:pt idx="6">
                  <c:v>436.23013698630137</c:v>
                </c:pt>
                <c:pt idx="7">
                  <c:v>1850.0547945205481</c:v>
                </c:pt>
                <c:pt idx="8">
                  <c:v>2530.7835616438356</c:v>
                </c:pt>
                <c:pt idx="9">
                  <c:v>1492.9780821917809</c:v>
                </c:pt>
                <c:pt idx="10">
                  <c:v>2135.0958904109589</c:v>
                </c:pt>
                <c:pt idx="11">
                  <c:v>1783.0986301369862</c:v>
                </c:pt>
                <c:pt idx="12">
                  <c:v>2660.4904109589042</c:v>
                </c:pt>
                <c:pt idx="13">
                  <c:v>2056.9945205479453</c:v>
                </c:pt>
                <c:pt idx="14">
                  <c:v>2380.4849315068495</c:v>
                </c:pt>
                <c:pt idx="15">
                  <c:v>2916.4602739726029</c:v>
                </c:pt>
                <c:pt idx="16">
                  <c:v>3152.476712328767</c:v>
                </c:pt>
                <c:pt idx="17">
                  <c:v>2629.7589041095889</c:v>
                </c:pt>
                <c:pt idx="18">
                  <c:v>2730.1260273972603</c:v>
                </c:pt>
                <c:pt idx="19">
                  <c:v>2625.5808219178084</c:v>
                </c:pt>
                <c:pt idx="20">
                  <c:v>1935.2767123287672</c:v>
                </c:pt>
                <c:pt idx="21">
                  <c:v>1734.1671232876713</c:v>
                </c:pt>
                <c:pt idx="22">
                  <c:v>1438.5698630136985</c:v>
                </c:pt>
                <c:pt idx="23">
                  <c:v>1376.1835616438357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2-4367-B285-D80FD0DB1CD1}"/>
            </c:ext>
          </c:extLst>
        </c:ser>
        <c:ser>
          <c:idx val="1"/>
          <c:order val="1"/>
          <c:tx>
            <c:strRef>
              <c:f>'Pax per hour'!$G$4</c:f>
              <c:strCache>
                <c:ptCount val="1"/>
                <c:pt idx="0">
                  <c:v>Departure</c:v>
                </c:pt>
              </c:strCache>
            </c:strRef>
          </c:tx>
          <c:marker>
            <c:symbol val="none"/>
          </c:marker>
          <c:cat>
            <c:strRef>
              <c:f>'Pax per hour'!$E$5:$E$28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'Pax per hour'!$G$5:$G$28</c:f>
              <c:numCache>
                <c:formatCode>#,##0</c:formatCode>
                <c:ptCount val="24"/>
                <c:pt idx="0">
                  <c:v>31.386301369863013</c:v>
                </c:pt>
                <c:pt idx="1">
                  <c:v>9.5835616438356173</c:v>
                </c:pt>
                <c:pt idx="2">
                  <c:v>3.9945205479452053</c:v>
                </c:pt>
                <c:pt idx="3">
                  <c:v>1.6986301369863013</c:v>
                </c:pt>
                <c:pt idx="4">
                  <c:v>6.5945205479452058</c:v>
                </c:pt>
                <c:pt idx="5">
                  <c:v>84.558904109589037</c:v>
                </c:pt>
                <c:pt idx="6">
                  <c:v>1383.7479452054795</c:v>
                </c:pt>
                <c:pt idx="7">
                  <c:v>2332.3726027397261</c:v>
                </c:pt>
                <c:pt idx="8">
                  <c:v>2776.0739726027396</c:v>
                </c:pt>
                <c:pt idx="9">
                  <c:v>2660.0575342465754</c:v>
                </c:pt>
                <c:pt idx="10">
                  <c:v>2024.3424657534247</c:v>
                </c:pt>
                <c:pt idx="11">
                  <c:v>2320.4136986301369</c:v>
                </c:pt>
                <c:pt idx="12">
                  <c:v>1674.6328767123289</c:v>
                </c:pt>
                <c:pt idx="13">
                  <c:v>2716.9534246575345</c:v>
                </c:pt>
                <c:pt idx="14">
                  <c:v>2178.0082191780821</c:v>
                </c:pt>
                <c:pt idx="15">
                  <c:v>2457.8000000000002</c:v>
                </c:pt>
                <c:pt idx="16">
                  <c:v>2905.5123287671231</c:v>
                </c:pt>
                <c:pt idx="17">
                  <c:v>3509.8027397260275</c:v>
                </c:pt>
                <c:pt idx="18">
                  <c:v>2881.5863013698631</c:v>
                </c:pt>
                <c:pt idx="19">
                  <c:v>2558.0794520547947</c:v>
                </c:pt>
                <c:pt idx="20">
                  <c:v>2203.3890410958902</c:v>
                </c:pt>
                <c:pt idx="21">
                  <c:v>1343.4684931506849</c:v>
                </c:pt>
                <c:pt idx="22">
                  <c:v>768.41917808219182</c:v>
                </c:pt>
                <c:pt idx="23">
                  <c:v>229.56986301369864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2-4367-B285-D80FD0DB1CD1}"/>
            </c:ext>
          </c:extLst>
        </c:ser>
        <c:ser>
          <c:idx val="2"/>
          <c:order val="2"/>
          <c:tx>
            <c:strRef>
              <c:f>'Pax per hour'!$H$4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44338A"/>
              </a:solidFill>
            </a:ln>
          </c:spPr>
          <c:marker>
            <c:symbol val="none"/>
          </c:marker>
          <c:cat>
            <c:strRef>
              <c:f>'Pax per hour'!$E$5:$E$28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'Pax per hour'!$H$5:$H$28</c:f>
              <c:numCache>
                <c:formatCode>#,##0</c:formatCode>
                <c:ptCount val="24"/>
                <c:pt idx="0">
                  <c:v>783.93972602739723</c:v>
                </c:pt>
                <c:pt idx="1">
                  <c:v>276.10684931506847</c:v>
                </c:pt>
                <c:pt idx="2">
                  <c:v>109.57808219178082</c:v>
                </c:pt>
                <c:pt idx="3">
                  <c:v>93.547945205479451</c:v>
                </c:pt>
                <c:pt idx="4">
                  <c:v>85.509589041095893</c:v>
                </c:pt>
                <c:pt idx="5">
                  <c:v>141.8931506849315</c:v>
                </c:pt>
                <c:pt idx="6">
                  <c:v>1819.9780821917809</c:v>
                </c:pt>
                <c:pt idx="7">
                  <c:v>4182.4273972602741</c:v>
                </c:pt>
                <c:pt idx="8">
                  <c:v>5306.8575342465756</c:v>
                </c:pt>
                <c:pt idx="9">
                  <c:v>4153.0356164383566</c:v>
                </c:pt>
                <c:pt idx="10">
                  <c:v>4159.4383561643835</c:v>
                </c:pt>
                <c:pt idx="11">
                  <c:v>4103.5123287671231</c:v>
                </c:pt>
                <c:pt idx="12">
                  <c:v>4335.1232876712329</c:v>
                </c:pt>
                <c:pt idx="13">
                  <c:v>4773.9479452054793</c:v>
                </c:pt>
                <c:pt idx="14">
                  <c:v>4558.4931506849316</c:v>
                </c:pt>
                <c:pt idx="15">
                  <c:v>5374.2602739726026</c:v>
                </c:pt>
                <c:pt idx="16">
                  <c:v>6057.9890410958906</c:v>
                </c:pt>
                <c:pt idx="17">
                  <c:v>6139.5616438356165</c:v>
                </c:pt>
                <c:pt idx="18">
                  <c:v>5611.7123287671229</c:v>
                </c:pt>
                <c:pt idx="19">
                  <c:v>5183.6602739726031</c:v>
                </c:pt>
                <c:pt idx="20">
                  <c:v>4138.6657534246579</c:v>
                </c:pt>
                <c:pt idx="21">
                  <c:v>3077.635616438356</c:v>
                </c:pt>
                <c:pt idx="22">
                  <c:v>2206.9890410958906</c:v>
                </c:pt>
                <c:pt idx="23">
                  <c:v>1605.7534246575342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32-4367-B285-D80FD0DB1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307992"/>
        <c:axId val="1051308384"/>
      </c:lineChart>
      <c:catAx>
        <c:axId val="105130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051308384"/>
        <c:crosses val="autoZero"/>
        <c:auto val="1"/>
        <c:lblAlgn val="ctr"/>
        <c:lblOffset val="100"/>
        <c:noMultiLvlLbl val="0"/>
      </c:catAx>
      <c:valAx>
        <c:axId val="1051308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nb-NO"/>
          </a:p>
        </c:txPr>
        <c:crossAx val="1051307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76198</xdr:colOff>
      <xdr:row>19</xdr:row>
      <xdr:rowOff>53341</xdr:rowOff>
    </xdr:from>
    <xdr:to>
      <xdr:col>18</xdr:col>
      <xdr:colOff>28574</xdr:colOff>
      <xdr:row>36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80009</xdr:colOff>
      <xdr:row>37</xdr:row>
      <xdr:rowOff>12382</xdr:rowOff>
    </xdr:from>
    <xdr:to>
      <xdr:col>18</xdr:col>
      <xdr:colOff>28575</xdr:colOff>
      <xdr:row>52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9</xdr:row>
      <xdr:rowOff>73341</xdr:rowOff>
    </xdr:from>
    <xdr:to>
      <xdr:col>17</xdr:col>
      <xdr:colOff>769620</xdr:colOff>
      <xdr:row>27</xdr:row>
      <xdr:rowOff>68580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9</xdr:row>
      <xdr:rowOff>119061</xdr:rowOff>
    </xdr:from>
    <xdr:to>
      <xdr:col>17</xdr:col>
      <xdr:colOff>762000</xdr:colOff>
      <xdr:row>27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30</xdr:row>
      <xdr:rowOff>95250</xdr:rowOff>
    </xdr:from>
    <xdr:to>
      <xdr:col>17</xdr:col>
      <xdr:colOff>746760</xdr:colOff>
      <xdr:row>44</xdr:row>
      <xdr:rowOff>171450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9</xdr:row>
      <xdr:rowOff>119062</xdr:rowOff>
    </xdr:from>
    <xdr:to>
      <xdr:col>17</xdr:col>
      <xdr:colOff>761999</xdr:colOff>
      <xdr:row>25</xdr:row>
      <xdr:rowOff>66676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114298</xdr:colOff>
      <xdr:row>30</xdr:row>
      <xdr:rowOff>23812</xdr:rowOff>
    </xdr:from>
    <xdr:to>
      <xdr:col>17</xdr:col>
      <xdr:colOff>784859</xdr:colOff>
      <xdr:row>44</xdr:row>
      <xdr:rowOff>100012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13</xdr:row>
      <xdr:rowOff>4762</xdr:rowOff>
    </xdr:from>
    <xdr:to>
      <xdr:col>9</xdr:col>
      <xdr:colOff>314326</xdr:colOff>
      <xdr:row>24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31</xdr:row>
      <xdr:rowOff>71437</xdr:rowOff>
    </xdr:from>
    <xdr:to>
      <xdr:col>11</xdr:col>
      <xdr:colOff>457200</xdr:colOff>
      <xdr:row>45</xdr:row>
      <xdr:rowOff>147637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3</xdr:row>
      <xdr:rowOff>33337</xdr:rowOff>
    </xdr:from>
    <xdr:to>
      <xdr:col>11</xdr:col>
      <xdr:colOff>1095375</xdr:colOff>
      <xdr:row>14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17</xdr:row>
      <xdr:rowOff>219075</xdr:rowOff>
    </xdr:from>
    <xdr:to>
      <xdr:col>11</xdr:col>
      <xdr:colOff>1038225</xdr:colOff>
      <xdr:row>28</xdr:row>
      <xdr:rowOff>185738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381000</xdr:colOff>
      <xdr:row>34</xdr:row>
      <xdr:rowOff>57150</xdr:rowOff>
    </xdr:from>
    <xdr:to>
      <xdr:col>11</xdr:col>
      <xdr:colOff>1019175</xdr:colOff>
      <xdr:row>44</xdr:row>
      <xdr:rowOff>185738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8"/>
  <sheetViews>
    <sheetView showGridLines="0" tabSelected="1" showRuler="0" zoomScaleNormal="100" workbookViewId="0">
      <selection activeCell="R16" sqref="R16"/>
    </sheetView>
  </sheetViews>
  <sheetFormatPr defaultColWidth="11.28515625" defaultRowHeight="12.75" x14ac:dyDescent="0.2"/>
  <cols>
    <col min="1" max="1" width="1.7109375" style="1" customWidth="1"/>
    <col min="2" max="2" width="9.28515625" style="1" customWidth="1"/>
    <col min="3" max="17" width="6.42578125" style="1" bestFit="1" customWidth="1"/>
    <col min="18" max="20" width="11.28515625" style="1"/>
    <col min="21" max="21" width="11.28515625" style="1" customWidth="1"/>
    <col min="22" max="16384" width="11.28515625" style="1"/>
  </cols>
  <sheetData>
    <row r="2" spans="2:18" ht="39" customHeight="1" x14ac:dyDescent="0.2">
      <c r="B2" s="138" t="s">
        <v>130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2:18" x14ac:dyDescent="0.2">
      <c r="B3" s="3" t="s">
        <v>129</v>
      </c>
      <c r="C3" s="3"/>
      <c r="D3" s="3"/>
      <c r="E3" s="3"/>
      <c r="F3" s="3"/>
      <c r="G3" s="3"/>
      <c r="H3" s="3"/>
      <c r="I3" s="3"/>
      <c r="J3" s="3"/>
    </row>
    <row r="4" spans="2:18" s="5" customFormat="1" ht="30" customHeight="1" x14ac:dyDescent="0.25">
      <c r="B4" s="4" t="s">
        <v>4</v>
      </c>
      <c r="C4" s="106">
        <v>2005</v>
      </c>
      <c r="D4" s="106">
        <v>2006</v>
      </c>
      <c r="E4" s="106">
        <v>2007</v>
      </c>
      <c r="F4" s="106">
        <v>2008</v>
      </c>
      <c r="G4" s="106">
        <v>2009</v>
      </c>
      <c r="H4" s="106">
        <v>2010</v>
      </c>
      <c r="I4" s="106">
        <v>2011</v>
      </c>
      <c r="J4" s="106">
        <v>2012</v>
      </c>
      <c r="K4" s="106" t="s">
        <v>126</v>
      </c>
      <c r="L4" s="106" t="s">
        <v>127</v>
      </c>
      <c r="M4" s="106" t="s">
        <v>142</v>
      </c>
      <c r="N4" s="106" t="s">
        <v>143</v>
      </c>
      <c r="O4" s="106" t="s">
        <v>144</v>
      </c>
      <c r="P4" s="106" t="s">
        <v>187</v>
      </c>
      <c r="Q4" s="106" t="s">
        <v>189</v>
      </c>
      <c r="R4" s="89" t="s">
        <v>145</v>
      </c>
    </row>
    <row r="5" spans="2:18" x14ac:dyDescent="0.2">
      <c r="B5" s="6" t="s">
        <v>5</v>
      </c>
      <c r="C5" s="7">
        <v>1034.424</v>
      </c>
      <c r="D5" s="7">
        <v>1153.153</v>
      </c>
      <c r="E5" s="7">
        <v>1262.9870000000001</v>
      </c>
      <c r="F5" s="7">
        <v>1382.588</v>
      </c>
      <c r="G5" s="7">
        <v>1204.46</v>
      </c>
      <c r="H5" s="7">
        <v>1277.431</v>
      </c>
      <c r="I5" s="7">
        <v>1398.654</v>
      </c>
      <c r="J5" s="7">
        <v>1517.134</v>
      </c>
      <c r="K5" s="7">
        <v>1528.5119999999999</v>
      </c>
      <c r="L5" s="7">
        <v>1623.4259999999999</v>
      </c>
      <c r="M5" s="7">
        <v>1601.134</v>
      </c>
      <c r="N5" s="7">
        <v>1653.2270000000001</v>
      </c>
      <c r="O5" s="7">
        <v>1832.5509999999999</v>
      </c>
      <c r="P5" s="7">
        <v>1883.011</v>
      </c>
      <c r="Q5" s="7">
        <v>1949.558</v>
      </c>
      <c r="R5" s="90">
        <f>+Q5/P5-1</f>
        <v>3.5340738848578246E-2</v>
      </c>
    </row>
    <row r="6" spans="2:18" x14ac:dyDescent="0.2">
      <c r="B6" s="6" t="s">
        <v>6</v>
      </c>
      <c r="C6" s="7">
        <v>1103.819</v>
      </c>
      <c r="D6" s="7">
        <v>1188.953</v>
      </c>
      <c r="E6" s="7">
        <v>1278.038</v>
      </c>
      <c r="F6" s="7">
        <v>1458.6759999999999</v>
      </c>
      <c r="G6" s="7">
        <v>1264.674</v>
      </c>
      <c r="H6" s="7">
        <v>1336.1310000000001</v>
      </c>
      <c r="I6" s="7">
        <v>1438.027</v>
      </c>
      <c r="J6" s="7">
        <v>1619.316</v>
      </c>
      <c r="K6" s="7">
        <v>1606.085</v>
      </c>
      <c r="L6" s="7">
        <v>1634.7750000000001</v>
      </c>
      <c r="M6" s="7">
        <v>1686.5820000000001</v>
      </c>
      <c r="N6" s="7">
        <v>1828.741</v>
      </c>
      <c r="O6" s="7">
        <v>1897.819</v>
      </c>
      <c r="P6" s="7">
        <v>1969.152</v>
      </c>
      <c r="Q6" s="7">
        <v>2004.174</v>
      </c>
      <c r="R6" s="90">
        <f t="shared" ref="R6:R16" si="0">+Q6/P6-1</f>
        <v>1.7785320787831571E-2</v>
      </c>
    </row>
    <row r="7" spans="2:18" x14ac:dyDescent="0.2">
      <c r="B7" s="6" t="s">
        <v>7</v>
      </c>
      <c r="C7" s="7">
        <v>1213.7629999999999</v>
      </c>
      <c r="D7" s="7">
        <v>1444.7449999999999</v>
      </c>
      <c r="E7" s="7">
        <v>1586.4749999999999</v>
      </c>
      <c r="F7" s="7">
        <v>1567.7090000000001</v>
      </c>
      <c r="G7" s="7">
        <v>1486.9449999999999</v>
      </c>
      <c r="H7" s="7">
        <v>1589.5039999999999</v>
      </c>
      <c r="I7" s="7">
        <v>1728.249</v>
      </c>
      <c r="J7" s="7">
        <v>1856.95</v>
      </c>
      <c r="K7" s="7">
        <v>1787.0609999999999</v>
      </c>
      <c r="L7" s="7">
        <v>1924.7370000000001</v>
      </c>
      <c r="M7" s="7">
        <v>1932.57</v>
      </c>
      <c r="N7" s="7">
        <v>2041.8869999999999</v>
      </c>
      <c r="O7" s="7">
        <v>2225.5680000000002</v>
      </c>
      <c r="P7" s="7">
        <v>2271.2199999999998</v>
      </c>
      <c r="Q7" s="7">
        <v>2328.6880000000001</v>
      </c>
      <c r="R7" s="90">
        <f t="shared" si="0"/>
        <v>2.5302700751138385E-2</v>
      </c>
    </row>
    <row r="8" spans="2:18" x14ac:dyDescent="0.2">
      <c r="B8" s="6" t="s">
        <v>0</v>
      </c>
      <c r="C8" s="7">
        <v>1277.914</v>
      </c>
      <c r="D8" s="7">
        <v>1320.0350000000001</v>
      </c>
      <c r="E8" s="7">
        <v>1455.819</v>
      </c>
      <c r="F8" s="7">
        <v>1684.7729999999999</v>
      </c>
      <c r="G8" s="7">
        <v>1470.2460000000001</v>
      </c>
      <c r="H8" s="7">
        <v>1129.556</v>
      </c>
      <c r="I8" s="7">
        <v>1663.289</v>
      </c>
      <c r="J8" s="7">
        <v>1701.2370000000001</v>
      </c>
      <c r="K8" s="7">
        <v>1901.069</v>
      </c>
      <c r="L8" s="7">
        <v>1986.1780000000001</v>
      </c>
      <c r="M8" s="7">
        <v>1982.163</v>
      </c>
      <c r="N8" s="7">
        <v>2016.357</v>
      </c>
      <c r="O8" s="7">
        <v>2199.3229999999999</v>
      </c>
      <c r="P8" s="7">
        <v>2351.2399999999998</v>
      </c>
      <c r="Q8" s="7">
        <v>2250.4679999999998</v>
      </c>
      <c r="R8" s="90">
        <f t="shared" si="0"/>
        <v>-4.285908711998776E-2</v>
      </c>
    </row>
    <row r="9" spans="2:18" x14ac:dyDescent="0.2">
      <c r="B9" s="6" t="s">
        <v>8</v>
      </c>
      <c r="C9" s="7">
        <v>1392.6220000000001</v>
      </c>
      <c r="D9" s="7">
        <v>1600.3330000000001</v>
      </c>
      <c r="E9" s="7">
        <v>1689.4549999999999</v>
      </c>
      <c r="F9" s="7">
        <v>1712.8679999999999</v>
      </c>
      <c r="G9" s="7">
        <v>1557.663</v>
      </c>
      <c r="H9" s="7">
        <v>1684.2360000000001</v>
      </c>
      <c r="I9" s="7">
        <v>1896.664</v>
      </c>
      <c r="J9" s="7">
        <v>1980.4670000000001</v>
      </c>
      <c r="K9" s="7">
        <v>2030.0239999999999</v>
      </c>
      <c r="L9" s="7">
        <v>2093.5259999999998</v>
      </c>
      <c r="M9" s="7">
        <v>2149.529</v>
      </c>
      <c r="N9" s="7">
        <v>2272.3960000000002</v>
      </c>
      <c r="O9" s="7">
        <v>2397.8939999999998</v>
      </c>
      <c r="P9" s="7">
        <v>2503.8139999999999</v>
      </c>
      <c r="Q9" s="7">
        <v>2437.4050000000002</v>
      </c>
      <c r="R9" s="90">
        <f t="shared" si="0"/>
        <v>-2.6523136303255646E-2</v>
      </c>
    </row>
    <row r="10" spans="2:18" x14ac:dyDescent="0.2">
      <c r="B10" s="6" t="s">
        <v>9</v>
      </c>
      <c r="C10" s="7">
        <v>1575.777</v>
      </c>
      <c r="D10" s="7">
        <v>1749.579</v>
      </c>
      <c r="E10" s="7">
        <v>1859.088</v>
      </c>
      <c r="F10" s="7">
        <v>1924.6659999999999</v>
      </c>
      <c r="G10" s="7">
        <v>1790.873</v>
      </c>
      <c r="H10" s="7">
        <v>1881.5260000000001</v>
      </c>
      <c r="I10" s="7">
        <v>2026.2619999999999</v>
      </c>
      <c r="J10" s="7">
        <v>2072.9290000000001</v>
      </c>
      <c r="K10" s="7">
        <v>2221.9780000000001</v>
      </c>
      <c r="L10" s="7">
        <v>2437.1790000000001</v>
      </c>
      <c r="M10" s="7">
        <v>2434.076</v>
      </c>
      <c r="N10" s="7">
        <v>2476.3710000000001</v>
      </c>
      <c r="O10" s="7">
        <v>2639.8229999999999</v>
      </c>
      <c r="P10" s="7">
        <v>2693.2130000000002</v>
      </c>
      <c r="Q10" s="7">
        <v>2751.0590000000002</v>
      </c>
      <c r="R10" s="90">
        <f t="shared" si="0"/>
        <v>2.1478434865716212E-2</v>
      </c>
    </row>
    <row r="11" spans="2:18" x14ac:dyDescent="0.2">
      <c r="B11" s="6" t="s">
        <v>15</v>
      </c>
      <c r="C11" s="7">
        <v>1448.596</v>
      </c>
      <c r="D11" s="7">
        <v>1693.501</v>
      </c>
      <c r="E11" s="7">
        <v>1774.7919999999999</v>
      </c>
      <c r="F11" s="7">
        <v>1786.9970000000001</v>
      </c>
      <c r="G11" s="7">
        <v>1696.067</v>
      </c>
      <c r="H11" s="7">
        <v>1842.9649999999999</v>
      </c>
      <c r="I11" s="7">
        <v>1984.8050000000001</v>
      </c>
      <c r="J11" s="7">
        <v>2098.723</v>
      </c>
      <c r="K11" s="7">
        <v>2245.6579999999999</v>
      </c>
      <c r="L11" s="7">
        <v>2356.1529999999998</v>
      </c>
      <c r="M11" s="7">
        <v>2428.7330000000002</v>
      </c>
      <c r="N11" s="7">
        <v>2454.5459999999998</v>
      </c>
      <c r="O11" s="7">
        <v>2683.393</v>
      </c>
      <c r="P11" s="7">
        <v>2828.076</v>
      </c>
      <c r="Q11" s="7">
        <v>2841.9769999999999</v>
      </c>
      <c r="R11" s="90">
        <f t="shared" si="0"/>
        <v>4.9153558815251408E-3</v>
      </c>
    </row>
    <row r="12" spans="2:18" x14ac:dyDescent="0.2">
      <c r="B12" s="6" t="s">
        <v>1</v>
      </c>
      <c r="C12" s="7">
        <v>1451.1279999999999</v>
      </c>
      <c r="D12" s="7">
        <v>1678.095</v>
      </c>
      <c r="E12" s="7">
        <v>1779.0740000000001</v>
      </c>
      <c r="F12" s="7">
        <v>1737.6479999999999</v>
      </c>
      <c r="G12" s="7">
        <v>1647.098</v>
      </c>
      <c r="H12" s="7">
        <v>1829.597</v>
      </c>
      <c r="I12" s="7">
        <v>1912.9659999999999</v>
      </c>
      <c r="J12" s="7">
        <v>2010.229</v>
      </c>
      <c r="K12" s="7">
        <v>2113.7420000000002</v>
      </c>
      <c r="L12" s="7">
        <v>2226.2629999999999</v>
      </c>
      <c r="M12" s="7">
        <v>2275.3530000000001</v>
      </c>
      <c r="N12" s="7">
        <v>2389.4609999999998</v>
      </c>
      <c r="O12" s="7">
        <v>2556.587</v>
      </c>
      <c r="P12" s="7">
        <v>2674.165</v>
      </c>
      <c r="Q12" s="7">
        <v>2663.9749999999999</v>
      </c>
      <c r="R12" s="90">
        <f t="shared" si="0"/>
        <v>-3.8105352511905721E-3</v>
      </c>
    </row>
    <row r="13" spans="2:18" x14ac:dyDescent="0.2">
      <c r="B13" s="6" t="s">
        <v>2</v>
      </c>
      <c r="C13" s="7">
        <v>1497.4649999999999</v>
      </c>
      <c r="D13" s="7">
        <v>1663.548</v>
      </c>
      <c r="E13" s="7">
        <v>1807.557</v>
      </c>
      <c r="F13" s="7">
        <v>1764.5519999999999</v>
      </c>
      <c r="G13" s="7">
        <v>1690.174</v>
      </c>
      <c r="H13" s="7">
        <v>1843.3330000000001</v>
      </c>
      <c r="I13" s="7">
        <v>1982.665</v>
      </c>
      <c r="J13" s="7">
        <v>2054.529</v>
      </c>
      <c r="K13" s="7">
        <v>2139.299</v>
      </c>
      <c r="L13" s="7">
        <v>2233.7150000000001</v>
      </c>
      <c r="M13" s="7">
        <v>2302.3879999999999</v>
      </c>
      <c r="N13" s="7">
        <v>2393.123</v>
      </c>
      <c r="O13" s="7">
        <v>2504.0569999999998</v>
      </c>
      <c r="P13" s="7">
        <v>2593.107</v>
      </c>
      <c r="Q13" s="7">
        <v>2654.422</v>
      </c>
      <c r="R13" s="90">
        <f t="shared" si="0"/>
        <v>2.3645379847418546E-2</v>
      </c>
    </row>
    <row r="14" spans="2:18" x14ac:dyDescent="0.2">
      <c r="B14" s="6" t="s">
        <v>10</v>
      </c>
      <c r="C14" s="7">
        <v>1465.1790000000001</v>
      </c>
      <c r="D14" s="7">
        <v>1631.4880000000001</v>
      </c>
      <c r="E14" s="7">
        <v>1783.886</v>
      </c>
      <c r="F14" s="7">
        <v>1722.298</v>
      </c>
      <c r="G14" s="7">
        <v>1693.5650000000001</v>
      </c>
      <c r="H14" s="7">
        <v>1832.3679999999999</v>
      </c>
      <c r="I14" s="7">
        <v>1969.537</v>
      </c>
      <c r="J14" s="7">
        <v>2035.2760000000001</v>
      </c>
      <c r="K14" s="7">
        <v>2098.319</v>
      </c>
      <c r="L14" s="7">
        <v>2198.6060000000002</v>
      </c>
      <c r="M14" s="7">
        <v>2243.471</v>
      </c>
      <c r="N14" s="7">
        <v>2341.1010000000001</v>
      </c>
      <c r="O14" s="7">
        <v>2492.7080000000001</v>
      </c>
      <c r="P14" s="7">
        <v>2551.9949999999999</v>
      </c>
      <c r="Q14" s="7">
        <v>2568.5830000000001</v>
      </c>
      <c r="R14" s="90">
        <f t="shared" si="0"/>
        <v>6.5000127351346748E-3</v>
      </c>
    </row>
    <row r="15" spans="2:18" x14ac:dyDescent="0.2">
      <c r="B15" s="6" t="s">
        <v>3</v>
      </c>
      <c r="C15" s="7">
        <v>1314.346</v>
      </c>
      <c r="D15" s="7">
        <v>1415.3130000000001</v>
      </c>
      <c r="E15" s="7">
        <v>1588.8240000000001</v>
      </c>
      <c r="F15" s="7">
        <v>1394.845</v>
      </c>
      <c r="G15" s="7">
        <v>1481.6690000000001</v>
      </c>
      <c r="H15" s="7">
        <v>1594.6310000000001</v>
      </c>
      <c r="I15" s="7">
        <v>1728.519</v>
      </c>
      <c r="J15" s="7">
        <v>1796.0989999999999</v>
      </c>
      <c r="K15" s="7">
        <v>1817.6880000000001</v>
      </c>
      <c r="L15" s="7">
        <v>1852.75</v>
      </c>
      <c r="M15" s="7">
        <v>1930.1179999999999</v>
      </c>
      <c r="N15" s="7">
        <v>2040.655</v>
      </c>
      <c r="O15" s="7">
        <v>2121.058</v>
      </c>
      <c r="P15" s="7">
        <v>2207.837</v>
      </c>
      <c r="Q15" s="7">
        <v>2121.7640000000001</v>
      </c>
      <c r="R15" s="90">
        <f t="shared" si="0"/>
        <v>-3.8985214941139157E-2</v>
      </c>
    </row>
    <row r="16" spans="2:18" x14ac:dyDescent="0.2">
      <c r="B16" s="8" t="s">
        <v>11</v>
      </c>
      <c r="C16" s="9">
        <v>1131.412</v>
      </c>
      <c r="D16" s="9">
        <v>1198.867</v>
      </c>
      <c r="E16" s="9">
        <v>1303.521</v>
      </c>
      <c r="F16" s="9">
        <v>1207.624</v>
      </c>
      <c r="G16" s="9">
        <v>1273.883</v>
      </c>
      <c r="H16" s="9">
        <v>1390.617</v>
      </c>
      <c r="I16" s="9">
        <v>1484.4290000000001</v>
      </c>
      <c r="J16" s="9">
        <v>1513.4490000000001</v>
      </c>
      <c r="K16" s="9">
        <v>1625.376</v>
      </c>
      <c r="L16" s="9">
        <v>1662.8720000000001</v>
      </c>
      <c r="M16" s="9">
        <v>1690.6420000000001</v>
      </c>
      <c r="N16" s="9">
        <v>1858.3810000000001</v>
      </c>
      <c r="O16" s="9">
        <v>1906.816</v>
      </c>
      <c r="P16" s="9">
        <v>1974.5640000000001</v>
      </c>
      <c r="Q16" s="9">
        <v>1999.9870000000001</v>
      </c>
      <c r="R16" s="91">
        <f t="shared" si="0"/>
        <v>1.2875247396387346E-2</v>
      </c>
    </row>
    <row r="17" spans="2:18" ht="23.25" customHeight="1" x14ac:dyDescent="0.2">
      <c r="B17" s="10" t="s">
        <v>69</v>
      </c>
      <c r="C17" s="9">
        <v>15906.445</v>
      </c>
      <c r="D17" s="9">
        <v>17737.61</v>
      </c>
      <c r="E17" s="9">
        <v>19169.516</v>
      </c>
      <c r="F17" s="9">
        <v>19345.243999999999</v>
      </c>
      <c r="G17" s="9">
        <v>18257.316999999999</v>
      </c>
      <c r="H17" s="9">
        <v>19231.895</v>
      </c>
      <c r="I17" s="9">
        <v>21214.065999999999</v>
      </c>
      <c r="J17" s="9">
        <v>22256.338</v>
      </c>
      <c r="K17" s="9">
        <v>23114.811000000002</v>
      </c>
      <c r="L17" s="9">
        <v>24230.18</v>
      </c>
      <c r="M17" s="9">
        <v>24656.758999999998</v>
      </c>
      <c r="N17" s="9">
        <v>25766.245999999999</v>
      </c>
      <c r="O17" s="9">
        <v>27457.597000000002</v>
      </c>
      <c r="P17" s="9">
        <v>28501.394</v>
      </c>
      <c r="Q17" s="9">
        <v>28572.06</v>
      </c>
      <c r="R17" s="92">
        <f>+Q17/P17-1</f>
        <v>2.4793874994324394E-3</v>
      </c>
    </row>
    <row r="18" spans="2:18" x14ac:dyDescent="0.2">
      <c r="B18" s="11" t="s">
        <v>128</v>
      </c>
      <c r="C18" s="3"/>
      <c r="D18" s="3"/>
      <c r="E18" s="3"/>
      <c r="F18" s="3"/>
      <c r="G18" s="3"/>
      <c r="H18" s="3"/>
      <c r="I18" s="3"/>
      <c r="J18" s="3"/>
    </row>
  </sheetData>
  <mergeCells count="1">
    <mergeCell ref="B2: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rowBreaks count="1" manualBreakCount="1">
    <brk id="19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12"/>
  <sheetViews>
    <sheetView showGridLines="0" showRuler="0" zoomScaleNormal="100" workbookViewId="0">
      <selection activeCell="U10" sqref="U10"/>
    </sheetView>
  </sheetViews>
  <sheetFormatPr defaultColWidth="11.42578125" defaultRowHeight="15" x14ac:dyDescent="0.25"/>
  <cols>
    <col min="1" max="1" width="2.28515625" style="12" customWidth="1"/>
    <col min="2" max="2" width="11.85546875" style="12" customWidth="1"/>
    <col min="3" max="17" width="5.7109375" style="12" bestFit="1" customWidth="1"/>
    <col min="18" max="16384" width="11.42578125" style="12"/>
  </cols>
  <sheetData>
    <row r="2" spans="2:18" ht="26.25" x14ac:dyDescent="0.25">
      <c r="B2" s="139" t="s">
        <v>131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18" x14ac:dyDescent="0.25">
      <c r="B3" s="13" t="s">
        <v>129</v>
      </c>
      <c r="C3" s="13"/>
      <c r="D3" s="13"/>
      <c r="E3" s="13"/>
      <c r="F3" s="13"/>
      <c r="G3" s="13"/>
      <c r="H3" s="13"/>
      <c r="I3" s="13"/>
      <c r="J3" s="13"/>
    </row>
    <row r="4" spans="2:18" ht="30" customHeight="1" x14ac:dyDescent="0.25">
      <c r="B4" s="14"/>
      <c r="C4" s="15">
        <v>2005</v>
      </c>
      <c r="D4" s="15">
        <v>2006</v>
      </c>
      <c r="E4" s="96">
        <v>2007</v>
      </c>
      <c r="F4" s="96">
        <v>2008</v>
      </c>
      <c r="G4" s="96">
        <v>2009</v>
      </c>
      <c r="H4" s="96">
        <v>2010</v>
      </c>
      <c r="I4" s="97">
        <v>2011</v>
      </c>
      <c r="J4" s="97">
        <v>2012</v>
      </c>
      <c r="K4" s="97" t="s">
        <v>126</v>
      </c>
      <c r="L4" s="97" t="s">
        <v>127</v>
      </c>
      <c r="M4" s="97" t="s">
        <v>142</v>
      </c>
      <c r="N4" s="97" t="s">
        <v>143</v>
      </c>
      <c r="O4" s="97" t="s">
        <v>144</v>
      </c>
      <c r="P4" s="97" t="s">
        <v>187</v>
      </c>
      <c r="Q4" s="98" t="s">
        <v>189</v>
      </c>
      <c r="R4" s="93" t="s">
        <v>188</v>
      </c>
    </row>
    <row r="5" spans="2:18" ht="25.5" customHeight="1" x14ac:dyDescent="0.25">
      <c r="B5" s="16" t="s">
        <v>12</v>
      </c>
      <c r="C5" s="17">
        <v>7776.4840000000004</v>
      </c>
      <c r="D5" s="17">
        <v>8471.4740000000002</v>
      </c>
      <c r="E5" s="17">
        <v>8998.15</v>
      </c>
      <c r="F5" s="17">
        <v>9034.7729999999992</v>
      </c>
      <c r="G5" s="17">
        <v>8736.598</v>
      </c>
      <c r="H5" s="17">
        <v>9045.6980000000003</v>
      </c>
      <c r="I5" s="17">
        <v>10040.496999999999</v>
      </c>
      <c r="J5" s="17">
        <v>10384.606</v>
      </c>
      <c r="K5" s="17">
        <v>10578.614</v>
      </c>
      <c r="L5" s="17">
        <v>10903.855</v>
      </c>
      <c r="M5" s="17">
        <v>10915.941999999999</v>
      </c>
      <c r="N5" s="17">
        <v>11220.636</v>
      </c>
      <c r="O5" s="17">
        <v>11629.234</v>
      </c>
      <c r="P5" s="17">
        <v>12008</v>
      </c>
      <c r="Q5" s="18">
        <v>11852</v>
      </c>
      <c r="R5" s="94">
        <f>Q5/P5-1</f>
        <v>-1.2991339107261801E-2</v>
      </c>
    </row>
    <row r="6" spans="2:18" ht="25.5" customHeight="1" x14ac:dyDescent="0.25">
      <c r="B6" s="16" t="s">
        <v>13</v>
      </c>
      <c r="C6" s="17">
        <v>8129.9610000000002</v>
      </c>
      <c r="D6" s="17">
        <v>9266.1360000000004</v>
      </c>
      <c r="E6" s="17">
        <v>10171.366</v>
      </c>
      <c r="F6" s="17">
        <v>10310.471</v>
      </c>
      <c r="G6" s="17">
        <v>9520.7189999999991</v>
      </c>
      <c r="H6" s="17">
        <v>10186.197</v>
      </c>
      <c r="I6" s="17">
        <v>11173.569</v>
      </c>
      <c r="J6" s="17">
        <v>11871.732</v>
      </c>
      <c r="K6" s="17">
        <v>12536.197</v>
      </c>
      <c r="L6" s="17">
        <v>13326.325000000001</v>
      </c>
      <c r="M6" s="17">
        <v>13740.816999999999</v>
      </c>
      <c r="N6" s="17">
        <v>14545.61</v>
      </c>
      <c r="O6" s="17">
        <v>15828.362999999999</v>
      </c>
      <c r="P6" s="17">
        <v>16494</v>
      </c>
      <c r="Q6" s="18">
        <v>16720</v>
      </c>
      <c r="R6" s="94">
        <f t="shared" ref="R6:R7" si="0">Q6/P6-1</f>
        <v>1.3701952225051439E-2</v>
      </c>
    </row>
    <row r="7" spans="2:18" ht="28.5" customHeight="1" x14ac:dyDescent="0.25">
      <c r="B7" s="19" t="s">
        <v>69</v>
      </c>
      <c r="C7" s="20">
        <v>15906.445</v>
      </c>
      <c r="D7" s="20">
        <v>17737.61</v>
      </c>
      <c r="E7" s="20">
        <v>19169.516</v>
      </c>
      <c r="F7" s="20">
        <v>19345.243999999999</v>
      </c>
      <c r="G7" s="20">
        <v>18257.316999999999</v>
      </c>
      <c r="H7" s="20">
        <v>19231.895</v>
      </c>
      <c r="I7" s="20">
        <v>21214.065999999999</v>
      </c>
      <c r="J7" s="20">
        <v>22256.338</v>
      </c>
      <c r="K7" s="20">
        <v>23114.811000000002</v>
      </c>
      <c r="L7" s="20">
        <v>24230.18</v>
      </c>
      <c r="M7" s="20">
        <v>24656.758999999998</v>
      </c>
      <c r="N7" s="20">
        <v>25766.245999999999</v>
      </c>
      <c r="O7" s="20">
        <v>27457.597000000002</v>
      </c>
      <c r="P7" s="20">
        <v>28501</v>
      </c>
      <c r="Q7" s="20">
        <v>28572</v>
      </c>
      <c r="R7" s="95">
        <f t="shared" si="0"/>
        <v>2.4911406617311727E-3</v>
      </c>
    </row>
    <row r="8" spans="2:18" x14ac:dyDescent="0.25">
      <c r="B8" s="21" t="s">
        <v>128</v>
      </c>
      <c r="C8" s="22"/>
      <c r="D8" s="22"/>
      <c r="E8" s="22"/>
      <c r="F8" s="22"/>
      <c r="G8" s="22"/>
      <c r="H8" s="22"/>
      <c r="I8" s="22"/>
      <c r="J8" s="23"/>
    </row>
    <row r="12" spans="2:18" x14ac:dyDescent="0.25">
      <c r="C12" s="24"/>
      <c r="D12" s="24"/>
      <c r="E12" s="24"/>
      <c r="F12" s="24"/>
      <c r="G12" s="24"/>
      <c r="H12" s="24"/>
      <c r="I12" s="24"/>
    </row>
  </sheetData>
  <mergeCells count="1">
    <mergeCell ref="B2: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12"/>
  <sheetViews>
    <sheetView showGridLines="0" showRuler="0" zoomScaleNormal="100" workbookViewId="0">
      <selection activeCell="S2" sqref="S2"/>
    </sheetView>
  </sheetViews>
  <sheetFormatPr defaultColWidth="11.42578125" defaultRowHeight="15" x14ac:dyDescent="0.25"/>
  <cols>
    <col min="1" max="1" width="2.28515625" style="12" customWidth="1"/>
    <col min="2" max="2" width="11.85546875" style="12" customWidth="1"/>
    <col min="3" max="17" width="6" style="12" customWidth="1"/>
    <col min="18" max="16384" width="11.42578125" style="12"/>
  </cols>
  <sheetData>
    <row r="2" spans="2:18" ht="26.25" x14ac:dyDescent="0.25">
      <c r="B2" s="139" t="s">
        <v>14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18" x14ac:dyDescent="0.25">
      <c r="B3" s="13" t="s">
        <v>129</v>
      </c>
      <c r="C3" s="13"/>
      <c r="D3" s="13"/>
      <c r="E3" s="13"/>
      <c r="F3" s="13"/>
      <c r="G3" s="13"/>
      <c r="H3" s="13"/>
      <c r="I3" s="13"/>
      <c r="J3" s="13"/>
    </row>
    <row r="4" spans="2:18" ht="30" customHeight="1" x14ac:dyDescent="0.25">
      <c r="B4" s="14"/>
      <c r="C4" s="96">
        <v>2005</v>
      </c>
      <c r="D4" s="96">
        <v>2006</v>
      </c>
      <c r="E4" s="96">
        <v>2007</v>
      </c>
      <c r="F4" s="96">
        <v>2008</v>
      </c>
      <c r="G4" s="96">
        <v>2009</v>
      </c>
      <c r="H4" s="96">
        <v>2010</v>
      </c>
      <c r="I4" s="97">
        <v>2011</v>
      </c>
      <c r="J4" s="97">
        <v>2012</v>
      </c>
      <c r="K4" s="97">
        <v>2013</v>
      </c>
      <c r="L4" s="97">
        <v>2014</v>
      </c>
      <c r="M4" s="97">
        <v>2015</v>
      </c>
      <c r="N4" s="97">
        <v>2016</v>
      </c>
      <c r="O4" s="97">
        <v>2017</v>
      </c>
      <c r="P4" s="97" t="s">
        <v>187</v>
      </c>
      <c r="Q4" s="97" t="s">
        <v>189</v>
      </c>
      <c r="R4" s="93" t="s">
        <v>146</v>
      </c>
    </row>
    <row r="5" spans="2:18" ht="25.5" customHeight="1" x14ac:dyDescent="0.25">
      <c r="B5" s="16" t="s">
        <v>12</v>
      </c>
      <c r="C5" s="17">
        <v>97.608000000000004</v>
      </c>
      <c r="D5" s="17">
        <v>103.286</v>
      </c>
      <c r="E5" s="17">
        <v>109.672</v>
      </c>
      <c r="F5" s="17">
        <v>111.631</v>
      </c>
      <c r="G5" s="17">
        <v>107.08</v>
      </c>
      <c r="H5" s="17">
        <v>107.063</v>
      </c>
      <c r="I5" s="17">
        <v>111.883</v>
      </c>
      <c r="J5" s="17">
        <v>115.822</v>
      </c>
      <c r="K5" s="17">
        <v>116.729</v>
      </c>
      <c r="L5" s="17">
        <v>119.471</v>
      </c>
      <c r="M5" s="17">
        <v>117.348</v>
      </c>
      <c r="N5" s="17">
        <v>116.642</v>
      </c>
      <c r="O5" s="17">
        <v>115.1</v>
      </c>
      <c r="P5" s="17">
        <v>115.187</v>
      </c>
      <c r="Q5" s="18">
        <v>111.524</v>
      </c>
      <c r="R5" s="94">
        <f>+Q5/P5-1</f>
        <v>-3.180046359398192E-2</v>
      </c>
    </row>
    <row r="6" spans="2:18" ht="25.5" customHeight="1" x14ac:dyDescent="0.25">
      <c r="B6" s="16" t="s">
        <v>13</v>
      </c>
      <c r="C6" s="17">
        <v>97.546999999999997</v>
      </c>
      <c r="D6" s="17">
        <v>108.801</v>
      </c>
      <c r="E6" s="17">
        <v>113.57599999999999</v>
      </c>
      <c r="F6" s="17">
        <v>118.863</v>
      </c>
      <c r="G6" s="17">
        <v>103.923</v>
      </c>
      <c r="H6" s="17">
        <v>105.181</v>
      </c>
      <c r="I6" s="17">
        <v>111.652</v>
      </c>
      <c r="J6" s="17">
        <v>114.471</v>
      </c>
      <c r="K6" s="17">
        <v>117.905</v>
      </c>
      <c r="L6" s="17">
        <v>121.199</v>
      </c>
      <c r="M6" s="17">
        <v>117.63</v>
      </c>
      <c r="N6" s="17">
        <v>121.10299999999999</v>
      </c>
      <c r="O6" s="17">
        <v>127.455</v>
      </c>
      <c r="P6" s="17">
        <v>134.09899999999999</v>
      </c>
      <c r="Q6" s="18">
        <v>132.82400000000001</v>
      </c>
      <c r="R6" s="94">
        <f t="shared" ref="R6:R7" si="0">+Q6/P6-1</f>
        <v>-9.5079008792010589E-3</v>
      </c>
    </row>
    <row r="7" spans="2:18" ht="28.5" customHeight="1" x14ac:dyDescent="0.25">
      <c r="B7" s="19" t="s">
        <v>69</v>
      </c>
      <c r="C7" s="20">
        <v>195.155</v>
      </c>
      <c r="D7" s="20">
        <v>212.08699999999999</v>
      </c>
      <c r="E7" s="20">
        <v>223.24799999999999</v>
      </c>
      <c r="F7" s="20">
        <v>230.494</v>
      </c>
      <c r="G7" s="20">
        <v>211.00299999999999</v>
      </c>
      <c r="H7" s="20">
        <v>212.244</v>
      </c>
      <c r="I7" s="20">
        <v>223.535</v>
      </c>
      <c r="J7" s="20">
        <v>230.29300000000001</v>
      </c>
      <c r="K7" s="20">
        <v>234.63399999999999</v>
      </c>
      <c r="L7" s="20">
        <v>240.67</v>
      </c>
      <c r="M7" s="20">
        <v>234.97800000000001</v>
      </c>
      <c r="N7" s="20">
        <v>237.745</v>
      </c>
      <c r="O7" s="20">
        <v>242.55500000000001</v>
      </c>
      <c r="P7" s="20">
        <v>249.286</v>
      </c>
      <c r="Q7" s="20">
        <v>244.34800000000001</v>
      </c>
      <c r="R7" s="95">
        <f t="shared" si="0"/>
        <v>-1.9808573285302722E-2</v>
      </c>
    </row>
    <row r="8" spans="2:18" x14ac:dyDescent="0.25">
      <c r="B8" s="21" t="s">
        <v>70</v>
      </c>
      <c r="C8" s="22"/>
      <c r="D8" s="22"/>
      <c r="E8" s="22"/>
      <c r="F8" s="22"/>
      <c r="G8" s="22"/>
      <c r="H8" s="22"/>
      <c r="I8" s="22"/>
      <c r="J8" s="23"/>
    </row>
    <row r="12" spans="2:18" x14ac:dyDescent="0.25">
      <c r="C12" s="24"/>
      <c r="D12" s="24"/>
      <c r="E12" s="24"/>
      <c r="F12" s="24"/>
      <c r="G12" s="24"/>
      <c r="H12" s="24"/>
      <c r="I12" s="24"/>
    </row>
  </sheetData>
  <mergeCells count="1">
    <mergeCell ref="B2: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12"/>
  <sheetViews>
    <sheetView showGridLines="0" showRuler="0" zoomScaleNormal="100" workbookViewId="0">
      <selection activeCell="T10" sqref="T10"/>
    </sheetView>
  </sheetViews>
  <sheetFormatPr defaultColWidth="11.42578125" defaultRowHeight="15" x14ac:dyDescent="0.25"/>
  <cols>
    <col min="1" max="1" width="2.42578125" style="12" customWidth="1"/>
    <col min="2" max="2" width="12.5703125" style="12" bestFit="1" customWidth="1"/>
    <col min="3" max="10" width="5.7109375" style="12" bestFit="1" customWidth="1"/>
    <col min="11" max="15" width="6.5703125" style="12" bestFit="1" customWidth="1"/>
    <col min="16" max="17" width="7" style="12" customWidth="1"/>
    <col min="18" max="16384" width="11.42578125" style="12"/>
  </cols>
  <sheetData>
    <row r="2" spans="2:21" ht="26.25" x14ac:dyDescent="0.25">
      <c r="B2" s="139" t="s">
        <v>16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21" x14ac:dyDescent="0.25">
      <c r="B3" s="13" t="s">
        <v>65</v>
      </c>
      <c r="C3" s="13"/>
      <c r="D3" s="13"/>
      <c r="E3" s="13"/>
      <c r="F3" s="13"/>
      <c r="G3" s="13"/>
      <c r="H3" s="13"/>
      <c r="I3" s="13"/>
      <c r="J3" s="13"/>
    </row>
    <row r="4" spans="2:21" ht="30" customHeight="1" x14ac:dyDescent="0.25">
      <c r="B4" s="107"/>
      <c r="C4" s="108">
        <v>2005</v>
      </c>
      <c r="D4" s="108">
        <v>2006</v>
      </c>
      <c r="E4" s="108">
        <v>2007</v>
      </c>
      <c r="F4" s="108">
        <v>2008</v>
      </c>
      <c r="G4" s="108">
        <v>2009</v>
      </c>
      <c r="H4" s="108">
        <v>2010</v>
      </c>
      <c r="I4" s="109">
        <v>2011</v>
      </c>
      <c r="J4" s="109">
        <v>2012</v>
      </c>
      <c r="K4" s="109">
        <v>2013</v>
      </c>
      <c r="L4" s="109">
        <v>2014</v>
      </c>
      <c r="M4" s="109">
        <v>2015</v>
      </c>
      <c r="N4" s="109">
        <v>2016</v>
      </c>
      <c r="O4" s="109">
        <v>2017</v>
      </c>
      <c r="P4" s="109">
        <v>2018</v>
      </c>
      <c r="Q4" s="109">
        <v>2019</v>
      </c>
      <c r="R4" s="110" t="s">
        <v>147</v>
      </c>
      <c r="S4" s="24"/>
      <c r="T4" s="24"/>
      <c r="U4" s="24"/>
    </row>
    <row r="5" spans="2:21" ht="25.5" customHeight="1" x14ac:dyDescent="0.25">
      <c r="B5" s="111" t="s">
        <v>12</v>
      </c>
      <c r="C5" s="112">
        <v>23754.199000000001</v>
      </c>
      <c r="D5" s="112">
        <v>22297.866999999998</v>
      </c>
      <c r="E5" s="112">
        <v>10407.805</v>
      </c>
      <c r="F5" s="112">
        <v>9180.5249999999996</v>
      </c>
      <c r="G5" s="112">
        <v>7284.2709999999997</v>
      </c>
      <c r="H5" s="112">
        <v>6636.9409999999998</v>
      </c>
      <c r="I5" s="112">
        <v>8950.91</v>
      </c>
      <c r="J5" s="112">
        <v>9718.8829999999998</v>
      </c>
      <c r="K5" s="112">
        <v>23858.966</v>
      </c>
      <c r="L5" s="112">
        <v>28657.141</v>
      </c>
      <c r="M5" s="112">
        <v>26313.183000000001</v>
      </c>
      <c r="N5" s="112">
        <v>22802.694</v>
      </c>
      <c r="O5" s="112">
        <v>23494.367999999999</v>
      </c>
      <c r="P5" s="112">
        <v>12724.598</v>
      </c>
      <c r="Q5" s="112">
        <v>12543.752</v>
      </c>
      <c r="R5" s="113">
        <f>+Q5/P5-1</f>
        <v>-1.4212315391024521E-2</v>
      </c>
    </row>
    <row r="6" spans="2:21" ht="25.5" customHeight="1" x14ac:dyDescent="0.25">
      <c r="B6" s="114" t="s">
        <v>13</v>
      </c>
      <c r="C6" s="17">
        <v>52561.784</v>
      </c>
      <c r="D6" s="17">
        <v>54107.137000000002</v>
      </c>
      <c r="E6" s="17">
        <v>56029.11</v>
      </c>
      <c r="F6" s="17">
        <v>51694.319000000003</v>
      </c>
      <c r="G6" s="17">
        <v>43920.457999999999</v>
      </c>
      <c r="H6" s="17">
        <v>42700.275000000001</v>
      </c>
      <c r="I6" s="17">
        <v>59067.417999999998</v>
      </c>
      <c r="J6" s="17">
        <v>72713.612999999998</v>
      </c>
      <c r="K6" s="17">
        <v>90082.71</v>
      </c>
      <c r="L6" s="17">
        <v>100851.85799999999</v>
      </c>
      <c r="M6" s="17">
        <v>107924.89599999999</v>
      </c>
      <c r="N6" s="17">
        <v>114376.97199999999</v>
      </c>
      <c r="O6" s="17">
        <v>161479.18700000001</v>
      </c>
      <c r="P6" s="17">
        <v>164270.98499999999</v>
      </c>
      <c r="Q6" s="17">
        <v>168034.17600000001</v>
      </c>
      <c r="R6" s="115">
        <f t="shared" ref="R6:R7" si="0">+Q6/P6-1</f>
        <v>2.2908433890501234E-2</v>
      </c>
    </row>
    <row r="7" spans="2:21" ht="25.5" customHeight="1" x14ac:dyDescent="0.25">
      <c r="B7" s="116" t="s">
        <v>69</v>
      </c>
      <c r="C7" s="117">
        <v>76315.982999999993</v>
      </c>
      <c r="D7" s="117">
        <v>76405.004000000001</v>
      </c>
      <c r="E7" s="117">
        <v>66436.914999999994</v>
      </c>
      <c r="F7" s="117">
        <v>60874.843999999997</v>
      </c>
      <c r="G7" s="117">
        <v>51204.728999999999</v>
      </c>
      <c r="H7" s="117">
        <v>49337.216</v>
      </c>
      <c r="I7" s="117">
        <v>68018.327999999994</v>
      </c>
      <c r="J7" s="117">
        <v>82432.495999999999</v>
      </c>
      <c r="K7" s="117">
        <v>113941.67600000001</v>
      </c>
      <c r="L7" s="117">
        <v>129508.999</v>
      </c>
      <c r="M7" s="117">
        <v>134238.079</v>
      </c>
      <c r="N7" s="117">
        <v>137179.666</v>
      </c>
      <c r="O7" s="117">
        <v>184973.55499999999</v>
      </c>
      <c r="P7" s="117">
        <v>176995.58300000001</v>
      </c>
      <c r="Q7" s="117">
        <v>180577.92800000001</v>
      </c>
      <c r="R7" s="118">
        <f t="shared" si="0"/>
        <v>2.0239742366904068E-2</v>
      </c>
    </row>
    <row r="8" spans="2:21" x14ac:dyDescent="0.25">
      <c r="B8" s="25"/>
      <c r="C8" s="26"/>
      <c r="D8" s="26"/>
      <c r="E8" s="26"/>
      <c r="F8" s="26"/>
      <c r="G8" s="26"/>
      <c r="H8" s="26"/>
      <c r="I8" s="26"/>
      <c r="J8" s="27"/>
    </row>
    <row r="12" spans="2:21" x14ac:dyDescent="0.25">
      <c r="C12" s="24"/>
      <c r="D12" s="24"/>
      <c r="E12" s="24"/>
      <c r="F12" s="24"/>
      <c r="G12" s="24"/>
      <c r="H12" s="24"/>
      <c r="I12" s="24"/>
    </row>
  </sheetData>
  <mergeCells count="1">
    <mergeCell ref="B2: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16"/>
  <sheetViews>
    <sheetView showGridLines="0" showRuler="0" topLeftCell="A4" zoomScaleNormal="100" workbookViewId="0">
      <selection activeCell="D10" sqref="D10"/>
    </sheetView>
  </sheetViews>
  <sheetFormatPr defaultColWidth="11.42578125" defaultRowHeight="15" x14ac:dyDescent="0.25"/>
  <cols>
    <col min="1" max="1" width="2.42578125" style="12" customWidth="1"/>
    <col min="2" max="2" width="12.5703125" style="12" bestFit="1" customWidth="1"/>
    <col min="3" max="3" width="13.28515625" style="12" customWidth="1"/>
    <col min="4" max="4" width="12.5703125" style="12" customWidth="1"/>
    <col min="5" max="5" width="17.140625" style="12" customWidth="1"/>
    <col min="6" max="6" width="18.85546875" style="12" customWidth="1"/>
    <col min="7" max="13" width="11.42578125" style="12"/>
    <col min="14" max="14" width="16.85546875" style="12" bestFit="1" customWidth="1"/>
    <col min="15" max="16384" width="11.42578125" style="12"/>
  </cols>
  <sheetData>
    <row r="2" spans="1:14" ht="31.5" x14ac:dyDescent="0.25">
      <c r="A2" s="28"/>
      <c r="B2" s="139" t="s">
        <v>25</v>
      </c>
      <c r="C2" s="139"/>
      <c r="D2" s="139"/>
      <c r="E2" s="139"/>
      <c r="F2" s="139"/>
      <c r="G2" s="139"/>
      <c r="H2" s="139"/>
      <c r="I2" s="139"/>
      <c r="J2" s="139"/>
      <c r="K2" s="2"/>
      <c r="L2" s="2"/>
      <c r="M2" s="2"/>
      <c r="N2" s="2"/>
    </row>
    <row r="3" spans="1:14" x14ac:dyDescent="0.25">
      <c r="A3" s="28"/>
      <c r="B3" s="29"/>
      <c r="C3" s="29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</row>
    <row r="4" spans="1:14" ht="30.75" customHeight="1" x14ac:dyDescent="0.25">
      <c r="A4" s="28"/>
      <c r="B4" s="28"/>
      <c r="C4" s="28"/>
      <c r="D4" s="28"/>
      <c r="E4" s="14" t="s">
        <v>24</v>
      </c>
      <c r="F4" s="93" t="s">
        <v>218</v>
      </c>
      <c r="G4" s="31"/>
      <c r="H4" s="32"/>
    </row>
    <row r="5" spans="1:14" ht="19.5" customHeight="1" x14ac:dyDescent="0.25">
      <c r="A5" s="28"/>
      <c r="B5" s="28"/>
      <c r="C5" s="28"/>
      <c r="D5" s="28"/>
      <c r="E5" s="33" t="s">
        <v>17</v>
      </c>
      <c r="F5" s="33">
        <v>82326.942307692312</v>
      </c>
      <c r="G5" s="34"/>
      <c r="H5" s="32"/>
    </row>
    <row r="6" spans="1:14" ht="19.5" customHeight="1" x14ac:dyDescent="0.25">
      <c r="A6" s="28"/>
      <c r="B6" s="28"/>
      <c r="C6" s="28"/>
      <c r="D6" s="28"/>
      <c r="E6" s="33" t="s">
        <v>18</v>
      </c>
      <c r="F6" s="33">
        <v>71834.622641509428</v>
      </c>
      <c r="G6" s="34"/>
      <c r="H6" s="32"/>
    </row>
    <row r="7" spans="1:14" ht="19.5" customHeight="1" x14ac:dyDescent="0.25">
      <c r="A7" s="28"/>
      <c r="B7" s="28"/>
      <c r="C7" s="28"/>
      <c r="D7" s="28"/>
      <c r="E7" s="33" t="s">
        <v>19</v>
      </c>
      <c r="F7" s="33">
        <v>77770.61538461539</v>
      </c>
      <c r="G7" s="34"/>
      <c r="H7" s="32"/>
    </row>
    <row r="8" spans="1:14" ht="19.5" customHeight="1" x14ac:dyDescent="0.25">
      <c r="A8" s="28"/>
      <c r="B8" s="28"/>
      <c r="C8" s="28"/>
      <c r="D8" s="28"/>
      <c r="E8" s="33" t="s">
        <v>20</v>
      </c>
      <c r="F8" s="33">
        <v>86093.25</v>
      </c>
      <c r="G8" s="34"/>
      <c r="H8" s="28"/>
    </row>
    <row r="9" spans="1:14" ht="19.5" customHeight="1" x14ac:dyDescent="0.25">
      <c r="A9" s="28"/>
      <c r="B9" s="28"/>
      <c r="C9" s="28"/>
      <c r="D9" s="28"/>
      <c r="E9" s="35" t="s">
        <v>21</v>
      </c>
      <c r="F9" s="36">
        <v>88076.63461538461</v>
      </c>
      <c r="G9" s="37"/>
      <c r="H9" s="28"/>
    </row>
    <row r="10" spans="1:14" ht="19.5" customHeight="1" x14ac:dyDescent="0.25">
      <c r="A10" s="28"/>
      <c r="B10" s="28"/>
      <c r="C10" s="28"/>
      <c r="D10" s="28"/>
      <c r="E10" s="38" t="s">
        <v>22</v>
      </c>
      <c r="F10" s="33">
        <v>52483.596153846156</v>
      </c>
      <c r="G10" s="39"/>
      <c r="H10" s="28"/>
    </row>
    <row r="11" spans="1:14" ht="19.5" customHeight="1" x14ac:dyDescent="0.25">
      <c r="A11" s="28"/>
      <c r="B11" s="28"/>
      <c r="C11" s="28"/>
      <c r="D11" s="28"/>
      <c r="E11" s="38" t="s">
        <v>23</v>
      </c>
      <c r="F11" s="33">
        <v>89495.596153846156</v>
      </c>
      <c r="G11" s="31"/>
      <c r="H11" s="28"/>
    </row>
    <row r="12" spans="1:14" x14ac:dyDescent="0.25">
      <c r="B12" s="30"/>
      <c r="C12" s="30"/>
      <c r="D12" s="30"/>
      <c r="E12" s="30"/>
    </row>
    <row r="13" spans="1:14" x14ac:dyDescent="0.25">
      <c r="E13" s="24"/>
      <c r="F13" s="24"/>
    </row>
    <row r="16" spans="1:14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33"/>
  <sheetViews>
    <sheetView showGridLines="0" showRuler="0" view="pageLayout" topLeftCell="A4" zoomScaleNormal="100" workbookViewId="0">
      <selection activeCell="G8" sqref="G8"/>
    </sheetView>
  </sheetViews>
  <sheetFormatPr defaultColWidth="11.42578125" defaultRowHeight="15" x14ac:dyDescent="0.25"/>
  <cols>
    <col min="1" max="1" width="2.42578125" style="12" customWidth="1"/>
    <col min="2" max="2" width="12.5703125" style="12" bestFit="1" customWidth="1"/>
    <col min="3" max="3" width="9" style="12" customWidth="1"/>
    <col min="4" max="4" width="15.5703125" style="12" customWidth="1"/>
    <col min="5" max="7" width="9.28515625" style="12" customWidth="1"/>
    <col min="8" max="13" width="11.42578125" style="12"/>
    <col min="14" max="14" width="16.85546875" style="12" bestFit="1" customWidth="1"/>
    <col min="15" max="16384" width="11.42578125" style="12"/>
  </cols>
  <sheetData>
    <row r="2" spans="1:14" ht="53.25" customHeight="1" x14ac:dyDescent="0.25">
      <c r="A2" s="28"/>
      <c r="B2" s="140" t="s">
        <v>190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2"/>
      <c r="N2" s="2"/>
    </row>
    <row r="3" spans="1:14" x14ac:dyDescent="0.25">
      <c r="A3" s="28"/>
      <c r="B3" s="40"/>
      <c r="C3" s="40"/>
      <c r="D3" s="40"/>
      <c r="E3" s="40"/>
      <c r="F3" s="40"/>
      <c r="G3" s="40"/>
      <c r="H3" s="40"/>
      <c r="I3" s="30"/>
      <c r="J3" s="30"/>
      <c r="K3" s="30"/>
      <c r="L3" s="30"/>
      <c r="M3" s="30"/>
      <c r="N3" s="30"/>
    </row>
    <row r="4" spans="1:14" ht="25.5" customHeight="1" x14ac:dyDescent="0.25">
      <c r="A4" s="28"/>
      <c r="B4" s="28"/>
      <c r="C4" s="28"/>
      <c r="D4" s="28"/>
      <c r="E4" s="41" t="s">
        <v>73</v>
      </c>
      <c r="F4" s="49" t="s">
        <v>26</v>
      </c>
      <c r="G4" s="99" t="s">
        <v>27</v>
      </c>
      <c r="H4" s="99" t="s">
        <v>69</v>
      </c>
      <c r="I4" s="40"/>
      <c r="J4" s="40"/>
      <c r="K4" s="28"/>
    </row>
    <row r="5" spans="1:14" ht="13.5" customHeight="1" x14ac:dyDescent="0.25">
      <c r="A5" s="28"/>
      <c r="B5" s="28"/>
      <c r="C5" s="28"/>
      <c r="D5" s="28"/>
      <c r="E5" s="43" t="s">
        <v>148</v>
      </c>
      <c r="F5" s="44">
        <v>752.55342465753426</v>
      </c>
      <c r="G5" s="18">
        <v>31.386301369863013</v>
      </c>
      <c r="H5" s="18">
        <v>783.93972602739723</v>
      </c>
      <c r="I5" s="40"/>
      <c r="J5" s="40"/>
      <c r="K5" s="28"/>
    </row>
    <row r="6" spans="1:14" ht="13.5" customHeight="1" x14ac:dyDescent="0.25">
      <c r="A6" s="28"/>
      <c r="B6" s="28"/>
      <c r="C6" s="28"/>
      <c r="D6" s="28"/>
      <c r="E6" s="43" t="s">
        <v>149</v>
      </c>
      <c r="F6" s="44">
        <v>266.52328767123288</v>
      </c>
      <c r="G6" s="18">
        <v>9.5835616438356173</v>
      </c>
      <c r="H6" s="18">
        <v>276.10684931506847</v>
      </c>
      <c r="I6" s="40"/>
      <c r="J6" s="40"/>
      <c r="K6" s="28"/>
    </row>
    <row r="7" spans="1:14" ht="13.5" customHeight="1" x14ac:dyDescent="0.25">
      <c r="A7" s="28"/>
      <c r="B7" s="28"/>
      <c r="C7" s="28"/>
      <c r="D7" s="28"/>
      <c r="E7" s="43" t="s">
        <v>150</v>
      </c>
      <c r="F7" s="44">
        <v>105.58356164383562</v>
      </c>
      <c r="G7" s="18">
        <v>3.9945205479452053</v>
      </c>
      <c r="H7" s="18">
        <v>109.57808219178082</v>
      </c>
      <c r="I7" s="40"/>
      <c r="J7" s="40"/>
      <c r="K7" s="28"/>
    </row>
    <row r="8" spans="1:14" ht="13.5" customHeight="1" x14ac:dyDescent="0.25">
      <c r="A8" s="28"/>
      <c r="B8" s="28"/>
      <c r="C8" s="28"/>
      <c r="D8" s="28"/>
      <c r="E8" s="43" t="s">
        <v>151</v>
      </c>
      <c r="F8" s="44">
        <v>91.849315068493155</v>
      </c>
      <c r="G8" s="18">
        <v>1.6986301369863013</v>
      </c>
      <c r="H8" s="18">
        <v>93.547945205479451</v>
      </c>
      <c r="I8" s="40"/>
      <c r="J8" s="40"/>
      <c r="K8" s="28"/>
    </row>
    <row r="9" spans="1:14" ht="13.5" customHeight="1" x14ac:dyDescent="0.25">
      <c r="A9" s="28"/>
      <c r="B9" s="28"/>
      <c r="C9" s="28"/>
      <c r="D9" s="28"/>
      <c r="E9" s="43" t="s">
        <v>152</v>
      </c>
      <c r="F9" s="44">
        <v>78.915068493150685</v>
      </c>
      <c r="G9" s="18">
        <v>6.5945205479452058</v>
      </c>
      <c r="H9" s="18">
        <v>85.509589041095893</v>
      </c>
      <c r="I9" s="40"/>
      <c r="J9" s="40"/>
      <c r="K9" s="28"/>
    </row>
    <row r="10" spans="1:14" ht="13.5" customHeight="1" x14ac:dyDescent="0.25">
      <c r="A10" s="28"/>
      <c r="B10" s="28"/>
      <c r="C10" s="28"/>
      <c r="D10" s="28"/>
      <c r="E10" s="43" t="s">
        <v>153</v>
      </c>
      <c r="F10" s="44">
        <v>57.334246575342469</v>
      </c>
      <c r="G10" s="18">
        <v>84.558904109589037</v>
      </c>
      <c r="H10" s="18">
        <v>141.8931506849315</v>
      </c>
      <c r="I10" s="40"/>
      <c r="J10" s="40"/>
      <c r="K10" s="28"/>
    </row>
    <row r="11" spans="1:14" ht="13.5" customHeight="1" x14ac:dyDescent="0.25">
      <c r="A11" s="28"/>
      <c r="B11" s="28"/>
      <c r="C11" s="28"/>
      <c r="D11" s="28"/>
      <c r="E11" s="43" t="s">
        <v>154</v>
      </c>
      <c r="F11" s="44">
        <v>436.23013698630137</v>
      </c>
      <c r="G11" s="18">
        <v>1383.7479452054795</v>
      </c>
      <c r="H11" s="18">
        <v>1819.9780821917809</v>
      </c>
      <c r="I11" s="40"/>
      <c r="J11" s="40"/>
      <c r="K11" s="28"/>
    </row>
    <row r="12" spans="1:14" ht="13.5" customHeight="1" x14ac:dyDescent="0.25">
      <c r="A12" s="28"/>
      <c r="B12" s="28"/>
      <c r="C12" s="28"/>
      <c r="D12" s="28"/>
      <c r="E12" s="43" t="s">
        <v>155</v>
      </c>
      <c r="F12" s="44">
        <v>1850.0547945205481</v>
      </c>
      <c r="G12" s="18">
        <v>2332.3726027397261</v>
      </c>
      <c r="H12" s="18">
        <v>4182.4273972602741</v>
      </c>
      <c r="I12" s="40"/>
      <c r="J12" s="40"/>
      <c r="K12" s="28"/>
    </row>
    <row r="13" spans="1:14" ht="13.5" customHeight="1" x14ac:dyDescent="0.25">
      <c r="A13" s="28"/>
      <c r="B13" s="28"/>
      <c r="C13" s="28"/>
      <c r="D13" s="28"/>
      <c r="E13" s="43" t="s">
        <v>156</v>
      </c>
      <c r="F13" s="44">
        <v>2530.7835616438356</v>
      </c>
      <c r="G13" s="18">
        <v>2776.0739726027396</v>
      </c>
      <c r="H13" s="18">
        <v>5306.8575342465756</v>
      </c>
      <c r="I13" s="40"/>
      <c r="J13" s="40"/>
      <c r="K13" s="28"/>
    </row>
    <row r="14" spans="1:14" ht="13.5" customHeight="1" x14ac:dyDescent="0.25">
      <c r="A14" s="28"/>
      <c r="B14" s="28"/>
      <c r="C14" s="28"/>
      <c r="D14" s="28"/>
      <c r="E14" s="43" t="s">
        <v>157</v>
      </c>
      <c r="F14" s="44">
        <v>1492.9780821917809</v>
      </c>
      <c r="G14" s="18">
        <v>2660.0575342465754</v>
      </c>
      <c r="H14" s="18">
        <v>4153.0356164383566</v>
      </c>
      <c r="I14" s="40"/>
      <c r="J14" s="40"/>
      <c r="K14" s="28"/>
    </row>
    <row r="15" spans="1:14" ht="13.5" customHeight="1" x14ac:dyDescent="0.25">
      <c r="A15" s="28"/>
      <c r="B15" s="28"/>
      <c r="C15" s="28"/>
      <c r="D15" s="28"/>
      <c r="E15" s="43" t="s">
        <v>158</v>
      </c>
      <c r="F15" s="44">
        <v>2135.0958904109589</v>
      </c>
      <c r="G15" s="18">
        <v>2024.3424657534247</v>
      </c>
      <c r="H15" s="18">
        <v>4159.4383561643835</v>
      </c>
      <c r="I15" s="40"/>
      <c r="J15" s="40"/>
      <c r="K15" s="28"/>
    </row>
    <row r="16" spans="1:14" ht="13.5" customHeight="1" x14ac:dyDescent="0.25">
      <c r="A16" s="28"/>
      <c r="B16" s="28"/>
      <c r="C16" s="28"/>
      <c r="D16" s="28"/>
      <c r="E16" s="43" t="s">
        <v>159</v>
      </c>
      <c r="F16" s="44">
        <v>1783.0986301369862</v>
      </c>
      <c r="G16" s="18">
        <v>2320.4136986301369</v>
      </c>
      <c r="H16" s="18">
        <v>4103.5123287671231</v>
      </c>
      <c r="I16" s="40"/>
      <c r="J16" s="40"/>
      <c r="K16" s="28"/>
    </row>
    <row r="17" spans="1:11" ht="13.5" customHeight="1" x14ac:dyDescent="0.25">
      <c r="A17" s="28"/>
      <c r="B17" s="28"/>
      <c r="C17" s="28"/>
      <c r="D17" s="28"/>
      <c r="E17" s="43" t="s">
        <v>160</v>
      </c>
      <c r="F17" s="44">
        <v>2660.4904109589042</v>
      </c>
      <c r="G17" s="18">
        <v>1674.6328767123289</v>
      </c>
      <c r="H17" s="18">
        <v>4335.1232876712329</v>
      </c>
      <c r="I17" s="40"/>
      <c r="J17" s="40"/>
      <c r="K17" s="28"/>
    </row>
    <row r="18" spans="1:11" ht="13.5" customHeight="1" x14ac:dyDescent="0.25">
      <c r="A18" s="28"/>
      <c r="B18" s="28"/>
      <c r="C18" s="28"/>
      <c r="D18" s="28"/>
      <c r="E18" s="43" t="s">
        <v>161</v>
      </c>
      <c r="F18" s="44">
        <v>2056.9945205479453</v>
      </c>
      <c r="G18" s="18">
        <v>2716.9534246575345</v>
      </c>
      <c r="H18" s="18">
        <v>4773.9479452054793</v>
      </c>
      <c r="I18" s="40"/>
      <c r="J18" s="40"/>
      <c r="K18" s="28"/>
    </row>
    <row r="19" spans="1:11" ht="13.5" customHeight="1" x14ac:dyDescent="0.25">
      <c r="A19" s="28"/>
      <c r="B19" s="28"/>
      <c r="C19" s="28"/>
      <c r="D19" s="28"/>
      <c r="E19" s="43" t="s">
        <v>162</v>
      </c>
      <c r="F19" s="44">
        <v>2380.4849315068495</v>
      </c>
      <c r="G19" s="18">
        <v>2178.0082191780821</v>
      </c>
      <c r="H19" s="18">
        <v>4558.4931506849316</v>
      </c>
      <c r="I19" s="40"/>
      <c r="J19" s="40"/>
      <c r="K19" s="28"/>
    </row>
    <row r="20" spans="1:11" ht="13.5" customHeight="1" x14ac:dyDescent="0.25">
      <c r="A20" s="28"/>
      <c r="B20" s="28"/>
      <c r="C20" s="28"/>
      <c r="D20" s="28"/>
      <c r="E20" s="43" t="s">
        <v>163</v>
      </c>
      <c r="F20" s="44">
        <v>2916.4602739726029</v>
      </c>
      <c r="G20" s="18">
        <v>2457.8000000000002</v>
      </c>
      <c r="H20" s="18">
        <v>5374.2602739726026</v>
      </c>
      <c r="I20" s="40"/>
      <c r="J20" s="40"/>
      <c r="K20" s="28"/>
    </row>
    <row r="21" spans="1:11" ht="13.5" customHeight="1" x14ac:dyDescent="0.25">
      <c r="A21" s="28"/>
      <c r="B21" s="28"/>
      <c r="C21" s="28"/>
      <c r="D21" s="28"/>
      <c r="E21" s="43" t="s">
        <v>164</v>
      </c>
      <c r="F21" s="44">
        <v>3152.476712328767</v>
      </c>
      <c r="G21" s="18">
        <v>2905.5123287671231</v>
      </c>
      <c r="H21" s="18">
        <v>6057.9890410958906</v>
      </c>
      <c r="I21" s="40"/>
      <c r="J21" s="40"/>
      <c r="K21" s="28"/>
    </row>
    <row r="22" spans="1:11" ht="13.5" customHeight="1" x14ac:dyDescent="0.25">
      <c r="A22" s="28"/>
      <c r="B22" s="28"/>
      <c r="C22" s="28"/>
      <c r="D22" s="28"/>
      <c r="E22" s="43" t="s">
        <v>165</v>
      </c>
      <c r="F22" s="44">
        <v>2629.7589041095889</v>
      </c>
      <c r="G22" s="18">
        <v>3509.8027397260275</v>
      </c>
      <c r="H22" s="18">
        <v>6139.5616438356165</v>
      </c>
      <c r="I22" s="40"/>
      <c r="J22" s="40"/>
      <c r="K22" s="28"/>
    </row>
    <row r="23" spans="1:11" ht="13.5" customHeight="1" x14ac:dyDescent="0.25">
      <c r="A23" s="28"/>
      <c r="B23" s="28"/>
      <c r="C23" s="28"/>
      <c r="D23" s="28"/>
      <c r="E23" s="43" t="s">
        <v>166</v>
      </c>
      <c r="F23" s="44">
        <v>2730.1260273972603</v>
      </c>
      <c r="G23" s="18">
        <v>2881.5863013698631</v>
      </c>
      <c r="H23" s="18">
        <v>5611.7123287671229</v>
      </c>
      <c r="I23" s="40"/>
      <c r="J23" s="40"/>
      <c r="K23" s="28"/>
    </row>
    <row r="24" spans="1:11" ht="13.5" customHeight="1" x14ac:dyDescent="0.25">
      <c r="A24" s="28"/>
      <c r="B24" s="28"/>
      <c r="C24" s="28"/>
      <c r="D24" s="28"/>
      <c r="E24" s="43" t="s">
        <v>167</v>
      </c>
      <c r="F24" s="44">
        <v>2625.5808219178084</v>
      </c>
      <c r="G24" s="18">
        <v>2558.0794520547947</v>
      </c>
      <c r="H24" s="18">
        <v>5183.6602739726031</v>
      </c>
      <c r="I24" s="40"/>
      <c r="J24" s="40"/>
      <c r="K24" s="28"/>
    </row>
    <row r="25" spans="1:11" ht="13.5" customHeight="1" x14ac:dyDescent="0.25">
      <c r="A25" s="28"/>
      <c r="B25" s="28"/>
      <c r="C25" s="28"/>
      <c r="D25" s="28"/>
      <c r="E25" s="43" t="s">
        <v>168</v>
      </c>
      <c r="F25" s="44">
        <v>1935.2767123287672</v>
      </c>
      <c r="G25" s="18">
        <v>2203.3890410958902</v>
      </c>
      <c r="H25" s="18">
        <v>4138.6657534246579</v>
      </c>
      <c r="I25" s="40"/>
      <c r="J25" s="40"/>
      <c r="K25" s="28"/>
    </row>
    <row r="26" spans="1:11" ht="13.5" customHeight="1" x14ac:dyDescent="0.25">
      <c r="A26" s="28"/>
      <c r="B26" s="28"/>
      <c r="C26" s="28"/>
      <c r="D26" s="28"/>
      <c r="E26" s="43" t="s">
        <v>169</v>
      </c>
      <c r="F26" s="44">
        <v>1734.1671232876713</v>
      </c>
      <c r="G26" s="18">
        <v>1343.4684931506849</v>
      </c>
      <c r="H26" s="18">
        <v>3077.635616438356</v>
      </c>
      <c r="I26" s="40"/>
      <c r="J26" s="40"/>
      <c r="K26" s="28"/>
    </row>
    <row r="27" spans="1:11" ht="13.5" customHeight="1" x14ac:dyDescent="0.25">
      <c r="A27" s="28"/>
      <c r="B27" s="28"/>
      <c r="C27" s="28"/>
      <c r="D27" s="28"/>
      <c r="E27" s="43" t="s">
        <v>170</v>
      </c>
      <c r="F27" s="44">
        <v>1438.5698630136985</v>
      </c>
      <c r="G27" s="18">
        <v>768.41917808219182</v>
      </c>
      <c r="H27" s="18">
        <v>2206.9890410958906</v>
      </c>
      <c r="I27" s="40"/>
      <c r="J27" s="40"/>
      <c r="K27" s="28"/>
    </row>
    <row r="28" spans="1:11" ht="13.5" customHeight="1" x14ac:dyDescent="0.25">
      <c r="A28" s="28"/>
      <c r="B28" s="28"/>
      <c r="C28" s="28"/>
      <c r="D28" s="28"/>
      <c r="E28" s="45" t="s">
        <v>171</v>
      </c>
      <c r="F28" s="46">
        <v>1376.1835616438357</v>
      </c>
      <c r="G28" s="47">
        <v>229.56986301369864</v>
      </c>
      <c r="H28" s="47">
        <v>1605.7534246575342</v>
      </c>
      <c r="I28" s="40"/>
      <c r="J28" s="40"/>
      <c r="K28" s="28"/>
    </row>
    <row r="29" spans="1:11" x14ac:dyDescent="0.25">
      <c r="B29" s="30"/>
      <c r="C29" s="30"/>
      <c r="D29" s="30"/>
      <c r="E29" s="30"/>
      <c r="F29" s="30"/>
      <c r="G29" s="30"/>
      <c r="H29" s="30"/>
    </row>
    <row r="30" spans="1:11" x14ac:dyDescent="0.25">
      <c r="E30" s="24"/>
      <c r="F30" s="24"/>
    </row>
    <row r="33" spans="3:13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rowBreaks count="1" manualBreakCount="1">
    <brk id="29" max="16383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3"/>
  <sheetViews>
    <sheetView showGridLines="0" showRuler="0" view="pageLayout" zoomScaleNormal="100" workbookViewId="0">
      <selection activeCell="H1" sqref="H1"/>
    </sheetView>
  </sheetViews>
  <sheetFormatPr defaultColWidth="11.42578125" defaultRowHeight="15" x14ac:dyDescent="0.25"/>
  <cols>
    <col min="1" max="1" width="2.42578125" style="12" customWidth="1"/>
    <col min="2" max="2" width="11.85546875" style="12" customWidth="1"/>
    <col min="3" max="3" width="11.7109375" style="12" customWidth="1"/>
    <col min="4" max="4" width="17" style="12" bestFit="1" customWidth="1"/>
    <col min="5" max="5" width="19.28515625" style="12" customWidth="1"/>
    <col min="6" max="6" width="11.85546875" style="12" customWidth="1"/>
    <col min="7" max="11" width="11.42578125" style="12"/>
    <col min="12" max="12" width="16.85546875" style="12" bestFit="1" customWidth="1"/>
    <col min="13" max="16384" width="11.42578125" style="12"/>
  </cols>
  <sheetData>
    <row r="2" spans="2:12" ht="31.5" x14ac:dyDescent="0.25">
      <c r="B2" s="48" t="s">
        <v>219</v>
      </c>
      <c r="C2" s="48"/>
      <c r="D2" s="48"/>
      <c r="E2" s="48"/>
      <c r="F2" s="48"/>
      <c r="G2" s="48"/>
      <c r="H2" s="2"/>
      <c r="I2" s="2"/>
      <c r="J2" s="2"/>
      <c r="K2" s="2"/>
      <c r="L2" s="2"/>
    </row>
    <row r="3" spans="2:12" ht="19.5" customHeight="1" x14ac:dyDescent="0.25">
      <c r="B3" s="13" t="s">
        <v>129</v>
      </c>
      <c r="D3" s="13"/>
      <c r="E3" s="13"/>
      <c r="F3" s="30"/>
      <c r="G3" s="30"/>
      <c r="H3" s="30"/>
      <c r="I3" s="30"/>
      <c r="J3" s="30"/>
      <c r="K3" s="30"/>
      <c r="L3" s="30"/>
    </row>
    <row r="4" spans="2:12" ht="25.5" customHeight="1" x14ac:dyDescent="0.25">
      <c r="B4" s="49" t="s">
        <v>53</v>
      </c>
      <c r="C4" s="50" t="s">
        <v>54</v>
      </c>
      <c r="D4" s="42" t="s">
        <v>66</v>
      </c>
      <c r="E4" s="30"/>
      <c r="F4" s="30"/>
    </row>
    <row r="5" spans="2:12" ht="21" customHeight="1" x14ac:dyDescent="0.25">
      <c r="B5" s="51">
        <v>1</v>
      </c>
      <c r="C5" s="52" t="s">
        <v>29</v>
      </c>
      <c r="D5" s="18">
        <v>2106.4119999999998</v>
      </c>
      <c r="E5" s="30"/>
      <c r="F5" s="30"/>
    </row>
    <row r="6" spans="2:12" ht="21" customHeight="1" x14ac:dyDescent="0.25">
      <c r="B6" s="51">
        <v>2</v>
      </c>
      <c r="C6" s="53" t="s">
        <v>30</v>
      </c>
      <c r="D6" s="18">
        <v>2001.8630000000001</v>
      </c>
      <c r="E6" s="30"/>
      <c r="F6" s="30"/>
    </row>
    <row r="7" spans="2:12" ht="21" customHeight="1" x14ac:dyDescent="0.25">
      <c r="B7" s="51">
        <v>3</v>
      </c>
      <c r="C7" s="53" t="s">
        <v>31</v>
      </c>
      <c r="D7" s="18">
        <v>1681.2190000000001</v>
      </c>
      <c r="E7" s="30"/>
      <c r="F7" s="30"/>
    </row>
    <row r="8" spans="2:12" ht="21" customHeight="1" x14ac:dyDescent="0.25">
      <c r="B8" s="51">
        <v>4</v>
      </c>
      <c r="C8" s="53" t="s">
        <v>33</v>
      </c>
      <c r="D8" s="18">
        <v>1242.944</v>
      </c>
      <c r="E8" s="30"/>
      <c r="F8" s="30"/>
    </row>
    <row r="9" spans="2:12" ht="21" customHeight="1" x14ac:dyDescent="0.25">
      <c r="B9" s="51">
        <v>5</v>
      </c>
      <c r="C9" s="54" t="s">
        <v>34</v>
      </c>
      <c r="D9" s="18">
        <v>837.63199999999995</v>
      </c>
      <c r="E9" s="30"/>
      <c r="F9" s="30"/>
    </row>
    <row r="10" spans="2:12" ht="21" customHeight="1" x14ac:dyDescent="0.25">
      <c r="B10" s="51">
        <v>6</v>
      </c>
      <c r="C10" s="53" t="s">
        <v>36</v>
      </c>
      <c r="D10" s="18">
        <v>654.85799999999995</v>
      </c>
      <c r="E10" s="30"/>
      <c r="F10" s="30"/>
    </row>
    <row r="11" spans="2:12" ht="21" customHeight="1" x14ac:dyDescent="0.25">
      <c r="B11" s="51">
        <v>7</v>
      </c>
      <c r="C11" s="53" t="s">
        <v>38</v>
      </c>
      <c r="D11" s="18">
        <v>604.69500000000005</v>
      </c>
      <c r="E11" s="30"/>
      <c r="F11" s="30"/>
    </row>
    <row r="12" spans="2:12" ht="21" customHeight="1" x14ac:dyDescent="0.25">
      <c r="B12" s="51">
        <v>8</v>
      </c>
      <c r="C12" s="53" t="s">
        <v>37</v>
      </c>
      <c r="D12" s="18">
        <v>510.041</v>
      </c>
      <c r="E12" s="30"/>
      <c r="F12" s="30"/>
    </row>
    <row r="13" spans="2:12" ht="21" customHeight="1" x14ac:dyDescent="0.25">
      <c r="B13" s="51">
        <v>9</v>
      </c>
      <c r="C13" s="53" t="s">
        <v>40</v>
      </c>
      <c r="D13" s="18">
        <v>476.00799999999998</v>
      </c>
      <c r="E13" s="30"/>
      <c r="F13" s="30"/>
    </row>
    <row r="14" spans="2:12" ht="21" customHeight="1" x14ac:dyDescent="0.25">
      <c r="B14" s="55">
        <v>10</v>
      </c>
      <c r="C14" s="56" t="s">
        <v>41</v>
      </c>
      <c r="D14" s="47">
        <v>353.90800000000002</v>
      </c>
      <c r="E14" s="30"/>
      <c r="F14" s="30"/>
    </row>
    <row r="15" spans="2:12" ht="13.5" customHeight="1" x14ac:dyDescent="0.25">
      <c r="D15" s="57"/>
      <c r="E15" s="22"/>
      <c r="F15" s="17"/>
      <c r="G15" s="30"/>
      <c r="H15" s="30"/>
    </row>
    <row r="16" spans="2:12" ht="13.5" customHeight="1" x14ac:dyDescent="0.25">
      <c r="B16" s="58"/>
      <c r="C16" s="59"/>
      <c r="D16" s="60"/>
      <c r="E16" s="30"/>
      <c r="F16" s="30"/>
    </row>
    <row r="17" spans="2:6" ht="26.25" customHeight="1" x14ac:dyDescent="0.25">
      <c r="B17" s="48" t="s">
        <v>177</v>
      </c>
      <c r="C17" s="61"/>
      <c r="D17" s="61"/>
      <c r="E17" s="62"/>
      <c r="F17" s="2"/>
    </row>
    <row r="18" spans="2:6" ht="19.5" customHeight="1" x14ac:dyDescent="0.25">
      <c r="B18" s="13" t="s">
        <v>64</v>
      </c>
      <c r="C18" s="13"/>
      <c r="D18" s="13"/>
      <c r="E18" s="30"/>
    </row>
    <row r="19" spans="2:6" ht="21" customHeight="1" x14ac:dyDescent="0.25">
      <c r="B19" s="49" t="s">
        <v>53</v>
      </c>
      <c r="C19" s="63" t="s">
        <v>54</v>
      </c>
      <c r="D19" s="42" t="s">
        <v>55</v>
      </c>
      <c r="E19" s="30"/>
    </row>
    <row r="20" spans="2:6" ht="21.75" customHeight="1" x14ac:dyDescent="0.25">
      <c r="B20" s="51">
        <v>1</v>
      </c>
      <c r="C20" s="64" t="s">
        <v>71</v>
      </c>
      <c r="D20" s="18">
        <v>1557.6310000000001</v>
      </c>
      <c r="E20" s="30"/>
    </row>
    <row r="21" spans="2:6" ht="21.75" customHeight="1" x14ac:dyDescent="0.25">
      <c r="B21" s="51">
        <v>2</v>
      </c>
      <c r="C21" s="65" t="s">
        <v>32</v>
      </c>
      <c r="D21" s="18">
        <v>1419.8309999999999</v>
      </c>
      <c r="E21" s="30"/>
    </row>
    <row r="22" spans="2:6" ht="21.75" customHeight="1" x14ac:dyDescent="0.25">
      <c r="B22" s="51">
        <v>3</v>
      </c>
      <c r="C22" s="65" t="s">
        <v>50</v>
      </c>
      <c r="D22" s="18">
        <v>1398.7070000000001</v>
      </c>
      <c r="E22" s="30"/>
    </row>
    <row r="23" spans="2:6" ht="21.75" customHeight="1" x14ac:dyDescent="0.25">
      <c r="B23" s="51">
        <v>4</v>
      </c>
      <c r="C23" s="65" t="s">
        <v>35</v>
      </c>
      <c r="D23" s="18">
        <v>707.94</v>
      </c>
      <c r="E23" s="30"/>
    </row>
    <row r="24" spans="2:6" ht="21.75" customHeight="1" x14ac:dyDescent="0.25">
      <c r="B24" s="51">
        <v>5</v>
      </c>
      <c r="C24" s="65" t="s">
        <v>39</v>
      </c>
      <c r="D24" s="18">
        <v>525.81500000000005</v>
      </c>
      <c r="E24" s="30"/>
    </row>
    <row r="25" spans="2:6" ht="21.75" customHeight="1" x14ac:dyDescent="0.25">
      <c r="B25" s="51">
        <v>6</v>
      </c>
      <c r="C25" s="65" t="s">
        <v>42</v>
      </c>
      <c r="D25" s="18">
        <v>506.01600000000002</v>
      </c>
      <c r="E25" s="30"/>
    </row>
    <row r="26" spans="2:6" ht="21.75" customHeight="1" x14ac:dyDescent="0.25">
      <c r="B26" s="51">
        <v>7</v>
      </c>
      <c r="C26" s="65" t="s">
        <v>51</v>
      </c>
      <c r="D26" s="18">
        <v>442.54399999999998</v>
      </c>
      <c r="E26" s="30"/>
    </row>
    <row r="27" spans="2:6" ht="21.75" customHeight="1" x14ac:dyDescent="0.25">
      <c r="B27" s="51">
        <v>8</v>
      </c>
      <c r="C27" s="65" t="s">
        <v>119</v>
      </c>
      <c r="D27" s="18">
        <v>393.95600000000002</v>
      </c>
      <c r="E27" s="30"/>
    </row>
    <row r="28" spans="2:6" ht="21.75" customHeight="1" x14ac:dyDescent="0.25">
      <c r="B28" s="51">
        <v>9</v>
      </c>
      <c r="C28" s="65" t="s">
        <v>48</v>
      </c>
      <c r="D28" s="18">
        <v>361.87299999999999</v>
      </c>
      <c r="E28" s="30"/>
    </row>
    <row r="29" spans="2:6" ht="21.75" customHeight="1" x14ac:dyDescent="0.25">
      <c r="B29" s="55">
        <v>10</v>
      </c>
      <c r="C29" s="66" t="s">
        <v>52</v>
      </c>
      <c r="D29" s="47">
        <v>348.98200000000003</v>
      </c>
      <c r="E29" s="30"/>
    </row>
    <row r="30" spans="2:6" ht="13.5" customHeight="1" x14ac:dyDescent="0.25">
      <c r="B30" s="57"/>
      <c r="C30" s="22"/>
      <c r="D30" s="17"/>
      <c r="E30" s="30"/>
      <c r="F30" s="30"/>
    </row>
    <row r="31" spans="2:6" ht="13.5" customHeight="1" x14ac:dyDescent="0.25">
      <c r="B31" s="58"/>
      <c r="C31" s="59"/>
      <c r="D31" s="60"/>
      <c r="E31" s="30"/>
      <c r="F31" s="30"/>
    </row>
    <row r="32" spans="2:6" ht="13.5" customHeight="1" x14ac:dyDescent="0.25">
      <c r="B32" s="58"/>
      <c r="C32" s="59"/>
      <c r="D32" s="60"/>
      <c r="E32" s="30"/>
      <c r="F32" s="30"/>
    </row>
    <row r="33" spans="2:6" ht="25.5" customHeight="1" x14ac:dyDescent="0.25">
      <c r="B33" s="48" t="s">
        <v>141</v>
      </c>
      <c r="C33" s="61"/>
      <c r="D33" s="61"/>
      <c r="E33" s="62"/>
      <c r="F33" s="2"/>
    </row>
    <row r="34" spans="2:6" ht="21.75" customHeight="1" x14ac:dyDescent="0.25">
      <c r="B34" s="13" t="s">
        <v>64</v>
      </c>
      <c r="C34" s="13"/>
      <c r="D34" s="13"/>
      <c r="E34" s="30"/>
    </row>
    <row r="35" spans="2:6" ht="21" customHeight="1" x14ac:dyDescent="0.25">
      <c r="B35" s="49" t="s">
        <v>53</v>
      </c>
      <c r="C35" s="63" t="s">
        <v>54</v>
      </c>
      <c r="D35" s="42" t="s">
        <v>55</v>
      </c>
      <c r="E35" s="30"/>
    </row>
    <row r="36" spans="2:6" ht="22.5" customHeight="1" x14ac:dyDescent="0.25">
      <c r="B36" s="51">
        <v>1</v>
      </c>
      <c r="C36" s="64" t="s">
        <v>29</v>
      </c>
      <c r="D36" s="18">
        <v>1917.8119999999999</v>
      </c>
      <c r="E36" s="30"/>
    </row>
    <row r="37" spans="2:6" ht="22.5" customHeight="1" x14ac:dyDescent="0.25">
      <c r="B37" s="51">
        <v>2</v>
      </c>
      <c r="C37" s="65" t="s">
        <v>30</v>
      </c>
      <c r="D37" s="18">
        <v>1822.8019999999999</v>
      </c>
      <c r="E37" s="30"/>
    </row>
    <row r="38" spans="2:6" ht="22.5" customHeight="1" x14ac:dyDescent="0.25">
      <c r="B38" s="51">
        <v>3</v>
      </c>
      <c r="C38" s="65" t="s">
        <v>31</v>
      </c>
      <c r="D38" s="18">
        <v>1569.809</v>
      </c>
      <c r="E38" s="30"/>
    </row>
    <row r="39" spans="2:6" ht="22.5" customHeight="1" x14ac:dyDescent="0.25">
      <c r="B39" s="51">
        <v>4</v>
      </c>
      <c r="C39" s="65" t="s">
        <v>33</v>
      </c>
      <c r="D39" s="18">
        <v>1076.3820000000001</v>
      </c>
      <c r="E39" s="30"/>
    </row>
    <row r="40" spans="2:6" ht="22.5" customHeight="1" x14ac:dyDescent="0.25">
      <c r="B40" s="51">
        <v>5</v>
      </c>
      <c r="C40" s="65" t="s">
        <v>34</v>
      </c>
      <c r="D40" s="18">
        <v>753.81</v>
      </c>
      <c r="E40" s="30"/>
    </row>
    <row r="41" spans="2:6" ht="22.5" customHeight="1" x14ac:dyDescent="0.25">
      <c r="B41" s="51">
        <v>6</v>
      </c>
      <c r="C41" s="65" t="s">
        <v>36</v>
      </c>
      <c r="D41" s="18">
        <v>593.47</v>
      </c>
      <c r="E41" s="30"/>
    </row>
    <row r="42" spans="2:6" ht="22.5" customHeight="1" x14ac:dyDescent="0.25">
      <c r="B42" s="51">
        <v>7</v>
      </c>
      <c r="C42" s="65" t="s">
        <v>38</v>
      </c>
      <c r="D42" s="18">
        <v>559.54200000000003</v>
      </c>
      <c r="E42" s="30"/>
    </row>
    <row r="43" spans="2:6" ht="22.5" customHeight="1" x14ac:dyDescent="0.25">
      <c r="B43" s="51">
        <v>8</v>
      </c>
      <c r="C43" s="65" t="s">
        <v>37</v>
      </c>
      <c r="D43" s="18">
        <v>504.73700000000002</v>
      </c>
      <c r="E43" s="30"/>
    </row>
    <row r="44" spans="2:6" ht="22.5" customHeight="1" x14ac:dyDescent="0.25">
      <c r="B44" s="51">
        <v>9</v>
      </c>
      <c r="C44" s="65" t="s">
        <v>40</v>
      </c>
      <c r="D44" s="18">
        <v>439.49200000000002</v>
      </c>
      <c r="E44" s="30"/>
    </row>
    <row r="45" spans="2:6" ht="22.5" customHeight="1" x14ac:dyDescent="0.25">
      <c r="B45" s="55">
        <v>10</v>
      </c>
      <c r="C45" s="66" t="s">
        <v>41</v>
      </c>
      <c r="D45" s="47">
        <v>362.60199999999998</v>
      </c>
      <c r="E45" s="30"/>
    </row>
    <row r="46" spans="2:6" ht="13.5" customHeight="1" x14ac:dyDescent="0.25">
      <c r="B46" s="67"/>
      <c r="C46" s="22"/>
      <c r="D46" s="17"/>
      <c r="E46" s="30"/>
    </row>
    <row r="47" spans="2:6" ht="13.5" customHeight="1" x14ac:dyDescent="0.25">
      <c r="B47" s="68" t="s">
        <v>72</v>
      </c>
      <c r="C47" s="69"/>
      <c r="D47" s="70"/>
      <c r="E47" s="30"/>
    </row>
    <row r="48" spans="2:6" ht="13.5" customHeight="1" x14ac:dyDescent="0.25">
      <c r="B48" s="68" t="s">
        <v>62</v>
      </c>
      <c r="C48" s="68"/>
      <c r="D48" s="13"/>
      <c r="E48" s="30"/>
    </row>
    <row r="49" spans="2:11" x14ac:dyDescent="0.25">
      <c r="B49" s="68" t="s">
        <v>63</v>
      </c>
      <c r="C49" s="68"/>
      <c r="D49" s="13"/>
      <c r="E49" s="30"/>
    </row>
    <row r="50" spans="2:11" x14ac:dyDescent="0.25">
      <c r="D50" s="24"/>
      <c r="E50" s="24"/>
    </row>
    <row r="53" spans="2:11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&amp;R&amp;G</oddHeader>
    <oddFooter>&amp;RUpdated &amp;D</oddFooter>
  </headerFooter>
  <rowBreaks count="2" manualBreakCount="2">
    <brk id="15" max="16383" man="1"/>
    <brk id="31" max="16383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7"/>
  <sheetViews>
    <sheetView showGridLines="0" showRuler="0" zoomScale="102" zoomScaleNormal="102" workbookViewId="0">
      <selection activeCell="J11" sqref="J11"/>
    </sheetView>
  </sheetViews>
  <sheetFormatPr defaultColWidth="11.42578125" defaultRowHeight="15" x14ac:dyDescent="0.25"/>
  <cols>
    <col min="1" max="1" width="2.42578125" style="12" customWidth="1"/>
    <col min="2" max="2" width="10.7109375" style="12" customWidth="1"/>
    <col min="3" max="3" width="11.85546875" style="12" bestFit="1" customWidth="1"/>
    <col min="4" max="18" width="5.7109375" style="12" bestFit="1" customWidth="1"/>
    <col min="19" max="19" width="9.5703125" style="12" customWidth="1"/>
    <col min="20" max="16384" width="11.42578125" style="12"/>
  </cols>
  <sheetData>
    <row r="2" spans="2:19" ht="26.25" x14ac:dyDescent="0.25">
      <c r="B2" s="139" t="s">
        <v>220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2:19" x14ac:dyDescent="0.25">
      <c r="B3" s="13" t="s">
        <v>129</v>
      </c>
      <c r="C3" s="13"/>
      <c r="D3" s="13"/>
      <c r="E3" s="13"/>
      <c r="F3" s="17"/>
      <c r="G3" s="17"/>
      <c r="H3" s="17"/>
    </row>
    <row r="4" spans="2:19" ht="29.25" customHeight="1" x14ac:dyDescent="0.25">
      <c r="B4" s="88" t="s">
        <v>53</v>
      </c>
      <c r="C4" s="71" t="s">
        <v>175</v>
      </c>
      <c r="D4" s="97" t="s">
        <v>56</v>
      </c>
      <c r="E4" s="97" t="s">
        <v>57</v>
      </c>
      <c r="F4" s="97" t="s">
        <v>58</v>
      </c>
      <c r="G4" s="97" t="s">
        <v>59</v>
      </c>
      <c r="H4" s="97" t="s">
        <v>60</v>
      </c>
      <c r="I4" s="97" t="s">
        <v>61</v>
      </c>
      <c r="J4" s="97" t="s">
        <v>28</v>
      </c>
      <c r="K4" s="97" t="s">
        <v>110</v>
      </c>
      <c r="L4" s="97" t="s">
        <v>132</v>
      </c>
      <c r="M4" s="97" t="s">
        <v>133</v>
      </c>
      <c r="N4" s="97" t="s">
        <v>172</v>
      </c>
      <c r="O4" s="97" t="s">
        <v>173</v>
      </c>
      <c r="P4" s="97" t="s">
        <v>174</v>
      </c>
      <c r="Q4" s="97">
        <v>2018</v>
      </c>
      <c r="R4" s="97">
        <v>2019</v>
      </c>
      <c r="S4" s="100" t="s">
        <v>145</v>
      </c>
    </row>
    <row r="5" spans="2:19" ht="13.5" customHeight="1" x14ac:dyDescent="0.25">
      <c r="B5" s="72">
        <v>1</v>
      </c>
      <c r="C5" s="133" t="s">
        <v>29</v>
      </c>
      <c r="D5" s="74">
        <v>1392.2629999999999</v>
      </c>
      <c r="E5" s="74">
        <v>1496.89</v>
      </c>
      <c r="F5" s="74">
        <v>1634.8579999999999</v>
      </c>
      <c r="G5" s="74">
        <v>1631.2719999999999</v>
      </c>
      <c r="H5" s="74">
        <v>1547.4179999999999</v>
      </c>
      <c r="I5" s="74">
        <v>1594.549</v>
      </c>
      <c r="J5" s="74">
        <v>1756.9590000000001</v>
      </c>
      <c r="K5" s="74">
        <v>1821.865</v>
      </c>
      <c r="L5" s="74">
        <v>1876.1690000000001</v>
      </c>
      <c r="M5" s="74">
        <v>1917.8</v>
      </c>
      <c r="N5" s="74">
        <v>1949.511</v>
      </c>
      <c r="O5" s="74">
        <v>1991.0260000000001</v>
      </c>
      <c r="P5" s="74">
        <v>2092.1709999999998</v>
      </c>
      <c r="Q5" s="74">
        <v>2151.2739999999999</v>
      </c>
      <c r="R5" s="74">
        <v>2106.4119999999998</v>
      </c>
      <c r="S5" s="101">
        <f>R5/O5-1</f>
        <v>5.7953035269252995E-2</v>
      </c>
    </row>
    <row r="6" spans="2:19" ht="13.5" customHeight="1" x14ac:dyDescent="0.25">
      <c r="B6" s="75">
        <v>2</v>
      </c>
      <c r="C6" s="73" t="s">
        <v>30</v>
      </c>
      <c r="D6" s="76">
        <v>1419.04</v>
      </c>
      <c r="E6" s="76">
        <v>1531.501</v>
      </c>
      <c r="F6" s="76">
        <v>1645.2339999999999</v>
      </c>
      <c r="G6" s="76">
        <v>1588.671</v>
      </c>
      <c r="H6" s="76">
        <v>1526.5050000000001</v>
      </c>
      <c r="I6" s="76">
        <v>1518.7470000000001</v>
      </c>
      <c r="J6" s="76">
        <v>1699.857</v>
      </c>
      <c r="K6" s="76">
        <v>1730.941</v>
      </c>
      <c r="L6" s="76">
        <v>1722.7760000000001</v>
      </c>
      <c r="M6" s="76">
        <v>1823.009</v>
      </c>
      <c r="N6" s="76">
        <v>1814.3869999999999</v>
      </c>
      <c r="O6" s="76">
        <v>1884.252</v>
      </c>
      <c r="P6" s="76">
        <v>1987.13</v>
      </c>
      <c r="Q6" s="76">
        <v>2028.722</v>
      </c>
      <c r="R6" s="76">
        <v>2001.8630000000001</v>
      </c>
      <c r="S6" s="102">
        <f t="shared" ref="S6:S69" si="0">R6/O6-1</f>
        <v>6.2417871919467238E-2</v>
      </c>
    </row>
    <row r="7" spans="2:19" ht="13.5" customHeight="1" x14ac:dyDescent="0.25">
      <c r="B7" s="75">
        <v>3</v>
      </c>
      <c r="C7" s="73" t="s">
        <v>31</v>
      </c>
      <c r="D7" s="76">
        <v>1106.2239999999999</v>
      </c>
      <c r="E7" s="76">
        <v>1212.202</v>
      </c>
      <c r="F7" s="76">
        <v>1308.3130000000001</v>
      </c>
      <c r="G7" s="76">
        <v>1357.7840000000001</v>
      </c>
      <c r="H7" s="76">
        <v>1262.2349999999999</v>
      </c>
      <c r="I7" s="76">
        <v>1281.78</v>
      </c>
      <c r="J7" s="76">
        <v>1440.6289999999999</v>
      </c>
      <c r="K7" s="76">
        <v>1520.1410000000001</v>
      </c>
      <c r="L7" s="76">
        <v>1536.2249999999999</v>
      </c>
      <c r="M7" s="76">
        <v>1569.5989999999999</v>
      </c>
      <c r="N7" s="76">
        <v>1521.2090000000001</v>
      </c>
      <c r="O7" s="76">
        <v>1566.607</v>
      </c>
      <c r="P7" s="76">
        <v>1603.1010000000001</v>
      </c>
      <c r="Q7" s="76">
        <v>1675.71</v>
      </c>
      <c r="R7" s="76">
        <v>1681.2190000000001</v>
      </c>
      <c r="S7" s="102">
        <f t="shared" si="0"/>
        <v>7.3159382027528252E-2</v>
      </c>
    </row>
    <row r="8" spans="2:19" ht="13.5" customHeight="1" x14ac:dyDescent="0.25">
      <c r="B8" s="75">
        <v>4</v>
      </c>
      <c r="C8" s="73" t="s">
        <v>176</v>
      </c>
      <c r="D8" s="76">
        <v>1260.0150000000001</v>
      </c>
      <c r="E8" s="76">
        <v>1310.0840000000001</v>
      </c>
      <c r="F8" s="76">
        <v>1343.9970000000001</v>
      </c>
      <c r="G8" s="76">
        <v>1290.3499999999999</v>
      </c>
      <c r="H8" s="76">
        <v>1106.3510000000001</v>
      </c>
      <c r="I8" s="76">
        <v>1132.588</v>
      </c>
      <c r="J8" s="76">
        <v>1214.2180000000001</v>
      </c>
      <c r="K8" s="76">
        <v>1299.4290000000001</v>
      </c>
      <c r="L8" s="76">
        <v>1328.298</v>
      </c>
      <c r="M8" s="76">
        <v>1409.8</v>
      </c>
      <c r="N8" s="76">
        <v>1436.0250000000001</v>
      </c>
      <c r="O8" s="76">
        <v>1519.002</v>
      </c>
      <c r="P8" s="76">
        <v>1557.6310000000001</v>
      </c>
      <c r="Q8" s="76">
        <v>1519.097</v>
      </c>
      <c r="R8" s="76">
        <v>1483.0540000000001</v>
      </c>
      <c r="S8" s="102">
        <f t="shared" si="0"/>
        <v>-2.3665538294222022E-2</v>
      </c>
    </row>
    <row r="9" spans="2:19" ht="13.5" customHeight="1" x14ac:dyDescent="0.25">
      <c r="B9" s="75">
        <v>5</v>
      </c>
      <c r="C9" s="67" t="s">
        <v>215</v>
      </c>
      <c r="D9" s="76">
        <v>937.75800000000004</v>
      </c>
      <c r="E9" s="76">
        <v>1038.7829999999999</v>
      </c>
      <c r="F9" s="76">
        <v>1053.0150000000001</v>
      </c>
      <c r="G9" s="76">
        <v>1038.299</v>
      </c>
      <c r="H9" s="76">
        <v>965.86699999999996</v>
      </c>
      <c r="I9" s="76">
        <v>1003.898</v>
      </c>
      <c r="J9" s="76">
        <v>1167.884</v>
      </c>
      <c r="K9" s="76">
        <v>1207.2370000000001</v>
      </c>
      <c r="L9" s="76">
        <v>1212.6980000000001</v>
      </c>
      <c r="M9" s="76">
        <v>1365.373</v>
      </c>
      <c r="N9" s="76">
        <v>1350.229</v>
      </c>
      <c r="O9" s="76">
        <v>1401.913</v>
      </c>
      <c r="P9" s="76">
        <v>1419.8309999999999</v>
      </c>
      <c r="Q9" s="76">
        <v>1468.7460000000001</v>
      </c>
      <c r="R9" s="76">
        <v>1425.6410000000001</v>
      </c>
      <c r="S9" s="102">
        <f t="shared" si="0"/>
        <v>1.6925444018280889E-2</v>
      </c>
    </row>
    <row r="10" spans="2:19" ht="13.5" customHeight="1" x14ac:dyDescent="0.25">
      <c r="B10" s="75">
        <v>6</v>
      </c>
      <c r="C10" s="73" t="s">
        <v>208</v>
      </c>
      <c r="D10" s="76">
        <v>724.78300000000002</v>
      </c>
      <c r="E10" s="76">
        <v>769.19</v>
      </c>
      <c r="F10" s="76">
        <v>804.72500000000002</v>
      </c>
      <c r="G10" s="76">
        <v>855.65200000000004</v>
      </c>
      <c r="H10" s="76">
        <v>834.803</v>
      </c>
      <c r="I10" s="76">
        <v>842.65700000000004</v>
      </c>
      <c r="J10" s="76">
        <v>882.15499999999997</v>
      </c>
      <c r="K10" s="76">
        <v>940.15899999999999</v>
      </c>
      <c r="L10" s="76">
        <v>1016.396</v>
      </c>
      <c r="M10" s="76">
        <v>1037.9590000000001</v>
      </c>
      <c r="N10" s="76">
        <v>1056.941</v>
      </c>
      <c r="O10" s="76">
        <v>1117.7829999999999</v>
      </c>
      <c r="P10" s="76">
        <v>1398.7070000000001</v>
      </c>
      <c r="Q10" s="76">
        <v>1435.1020000000001</v>
      </c>
      <c r="R10" s="76">
        <v>1414.683</v>
      </c>
      <c r="S10" s="102">
        <f t="shared" si="0"/>
        <v>0.2656150612417616</v>
      </c>
    </row>
    <row r="11" spans="2:19" ht="13.5" customHeight="1" x14ac:dyDescent="0.25">
      <c r="B11" s="75">
        <v>7</v>
      </c>
      <c r="C11" s="73" t="s">
        <v>33</v>
      </c>
      <c r="D11" s="76">
        <v>735.00800000000004</v>
      </c>
      <c r="E11" s="76">
        <v>803.18600000000004</v>
      </c>
      <c r="F11" s="76">
        <v>841.01700000000005</v>
      </c>
      <c r="G11" s="76">
        <v>833.98699999999997</v>
      </c>
      <c r="H11" s="76">
        <v>791.99099999999999</v>
      </c>
      <c r="I11" s="76">
        <v>815.39</v>
      </c>
      <c r="J11" s="76">
        <v>957.31500000000005</v>
      </c>
      <c r="K11" s="76">
        <v>1030.279</v>
      </c>
      <c r="L11" s="76">
        <v>1049.7249999999999</v>
      </c>
      <c r="M11" s="76">
        <v>1076.3820000000001</v>
      </c>
      <c r="N11" s="76">
        <v>1111.8150000000001</v>
      </c>
      <c r="O11" s="76">
        <v>1180.7090000000001</v>
      </c>
      <c r="P11" s="76">
        <v>1234.6379999999999</v>
      </c>
      <c r="Q11" s="76">
        <v>1254.299</v>
      </c>
      <c r="R11" s="76">
        <v>1242.944</v>
      </c>
      <c r="S11" s="102">
        <f t="shared" si="0"/>
        <v>5.2709854841455295E-2</v>
      </c>
    </row>
    <row r="12" spans="2:19" ht="13.5" customHeight="1" x14ac:dyDescent="0.25">
      <c r="B12" s="75">
        <v>8</v>
      </c>
      <c r="C12" s="73" t="s">
        <v>34</v>
      </c>
      <c r="D12" s="76">
        <v>531.32299999999998</v>
      </c>
      <c r="E12" s="76">
        <v>601.5</v>
      </c>
      <c r="F12" s="76">
        <v>641.80200000000002</v>
      </c>
      <c r="G12" s="76">
        <v>628.47299999999996</v>
      </c>
      <c r="H12" s="76">
        <v>606.18100000000004</v>
      </c>
      <c r="I12" s="76">
        <v>643.447</v>
      </c>
      <c r="J12" s="76">
        <v>736.88199999999995</v>
      </c>
      <c r="K12" s="76">
        <v>736.93499999999995</v>
      </c>
      <c r="L12" s="76">
        <v>739.56500000000005</v>
      </c>
      <c r="M12" s="76">
        <v>753.81</v>
      </c>
      <c r="N12" s="76">
        <v>760.05899999999997</v>
      </c>
      <c r="O12" s="76">
        <v>811.52200000000005</v>
      </c>
      <c r="P12" s="76">
        <v>829.67499999999995</v>
      </c>
      <c r="Q12" s="76">
        <v>843.779</v>
      </c>
      <c r="R12" s="76">
        <v>837.63199999999995</v>
      </c>
      <c r="S12" s="102">
        <f t="shared" si="0"/>
        <v>3.2174112346923245E-2</v>
      </c>
    </row>
    <row r="13" spans="2:19" ht="13.5" customHeight="1" x14ac:dyDescent="0.25">
      <c r="B13" s="75">
        <v>9</v>
      </c>
      <c r="C13" s="73" t="s">
        <v>35</v>
      </c>
      <c r="D13" s="76">
        <v>516.36500000000001</v>
      </c>
      <c r="E13" s="76">
        <v>572.58600000000001</v>
      </c>
      <c r="F13" s="76">
        <v>602.53800000000001</v>
      </c>
      <c r="G13" s="76">
        <v>595.48299999999995</v>
      </c>
      <c r="H13" s="76">
        <v>534.06899999999996</v>
      </c>
      <c r="I13" s="76">
        <v>540.48699999999997</v>
      </c>
      <c r="J13" s="76">
        <v>592.255</v>
      </c>
      <c r="K13" s="76">
        <v>610.33600000000001</v>
      </c>
      <c r="L13" s="76">
        <v>603.82799999999997</v>
      </c>
      <c r="M13" s="76">
        <v>613.75400000000002</v>
      </c>
      <c r="N13" s="76">
        <v>641.45600000000002</v>
      </c>
      <c r="O13" s="76">
        <v>687.54499999999996</v>
      </c>
      <c r="P13" s="76">
        <v>707.94</v>
      </c>
      <c r="Q13" s="76">
        <v>712.423</v>
      </c>
      <c r="R13" s="76">
        <v>724.20100000000002</v>
      </c>
      <c r="S13" s="102">
        <f t="shared" si="0"/>
        <v>5.3314328516679055E-2</v>
      </c>
    </row>
    <row r="14" spans="2:19" ht="13.5" customHeight="1" x14ac:dyDescent="0.25">
      <c r="B14" s="75">
        <v>10</v>
      </c>
      <c r="C14" s="77" t="s">
        <v>36</v>
      </c>
      <c r="D14" s="76">
        <v>421.87599999999998</v>
      </c>
      <c r="E14" s="76">
        <v>437.53500000000003</v>
      </c>
      <c r="F14" s="76">
        <v>473.79399999999998</v>
      </c>
      <c r="G14" s="76">
        <v>478.66</v>
      </c>
      <c r="H14" s="76">
        <v>484.46600000000001</v>
      </c>
      <c r="I14" s="76">
        <v>521.226</v>
      </c>
      <c r="J14" s="76">
        <v>588.59500000000003</v>
      </c>
      <c r="K14" s="76">
        <v>605.88499999999999</v>
      </c>
      <c r="L14" s="76">
        <v>600.64400000000001</v>
      </c>
      <c r="M14" s="76">
        <v>593.47</v>
      </c>
      <c r="N14" s="76">
        <v>592.16</v>
      </c>
      <c r="O14" s="76">
        <v>607.77800000000002</v>
      </c>
      <c r="P14" s="76">
        <v>617.16200000000003</v>
      </c>
      <c r="Q14" s="76">
        <v>642.39200000000005</v>
      </c>
      <c r="R14" s="76">
        <v>654.85799999999995</v>
      </c>
      <c r="S14" s="102">
        <f t="shared" si="0"/>
        <v>7.7462494529252357E-2</v>
      </c>
    </row>
    <row r="15" spans="2:19" ht="13.5" customHeight="1" x14ac:dyDescent="0.25">
      <c r="B15" s="75">
        <v>11</v>
      </c>
      <c r="C15" s="77" t="s">
        <v>38</v>
      </c>
      <c r="D15" s="76">
        <v>358.92599999999999</v>
      </c>
      <c r="E15" s="76">
        <v>394.44799999999998</v>
      </c>
      <c r="F15" s="76">
        <v>417.15</v>
      </c>
      <c r="G15" s="76">
        <v>427.36599999999999</v>
      </c>
      <c r="H15" s="76">
        <v>430.12700000000001</v>
      </c>
      <c r="I15" s="76">
        <v>476.048</v>
      </c>
      <c r="J15" s="76">
        <v>511.55700000000002</v>
      </c>
      <c r="K15" s="76">
        <v>519.77099999999996</v>
      </c>
      <c r="L15" s="76">
        <v>525.42100000000005</v>
      </c>
      <c r="M15" s="76">
        <v>559.54200000000003</v>
      </c>
      <c r="N15" s="76">
        <v>559.33799999999997</v>
      </c>
      <c r="O15" s="76">
        <v>580.44899999999996</v>
      </c>
      <c r="P15" s="76">
        <v>588.53300000000002</v>
      </c>
      <c r="Q15" s="76">
        <v>612.44799999999998</v>
      </c>
      <c r="R15" s="76">
        <v>604.69500000000005</v>
      </c>
      <c r="S15" s="102">
        <f t="shared" si="0"/>
        <v>4.1771111673893913E-2</v>
      </c>
    </row>
    <row r="16" spans="2:19" ht="13.5" customHeight="1" x14ac:dyDescent="0.25">
      <c r="B16" s="75">
        <v>12</v>
      </c>
      <c r="C16" s="78" t="s">
        <v>216</v>
      </c>
      <c r="D16" s="76">
        <v>336.024</v>
      </c>
      <c r="E16" s="76">
        <v>369.57799999999997</v>
      </c>
      <c r="F16" s="76">
        <v>419.05</v>
      </c>
      <c r="G16" s="76">
        <v>437.87799999999999</v>
      </c>
      <c r="H16" s="76">
        <v>446.76</v>
      </c>
      <c r="I16" s="76">
        <v>432.02800000000002</v>
      </c>
      <c r="J16" s="76">
        <v>465.79399999999998</v>
      </c>
      <c r="K16" s="76">
        <v>452.77</v>
      </c>
      <c r="L16" s="76">
        <v>405.92500000000001</v>
      </c>
      <c r="M16" s="76">
        <v>476.98200000000003</v>
      </c>
      <c r="N16" s="76">
        <v>509.303</v>
      </c>
      <c r="O16" s="76">
        <v>477.40600000000001</v>
      </c>
      <c r="P16" s="76">
        <v>525.81500000000005</v>
      </c>
      <c r="Q16" s="76">
        <v>536.09500000000003</v>
      </c>
      <c r="R16" s="76">
        <v>541.154</v>
      </c>
      <c r="S16" s="102">
        <f t="shared" si="0"/>
        <v>0.13352995144593915</v>
      </c>
    </row>
    <row r="17" spans="2:19" ht="13.5" customHeight="1" x14ac:dyDescent="0.25">
      <c r="B17" s="75">
        <v>13</v>
      </c>
      <c r="C17" s="79" t="s">
        <v>42</v>
      </c>
      <c r="D17" s="76">
        <v>223.69900000000001</v>
      </c>
      <c r="E17" s="76">
        <v>232.28700000000001</v>
      </c>
      <c r="F17" s="76">
        <v>273.59399999999999</v>
      </c>
      <c r="G17" s="76">
        <v>278.37200000000001</v>
      </c>
      <c r="H17" s="76">
        <v>241.101</v>
      </c>
      <c r="I17" s="76">
        <v>283.084</v>
      </c>
      <c r="J17" s="76">
        <v>324.67099999999999</v>
      </c>
      <c r="K17" s="76">
        <v>343.07799999999997</v>
      </c>
      <c r="L17" s="76">
        <v>364.375</v>
      </c>
      <c r="M17" s="76">
        <v>392.42399999999998</v>
      </c>
      <c r="N17" s="76">
        <v>389.75900000000001</v>
      </c>
      <c r="O17" s="76">
        <v>409.28699999999998</v>
      </c>
      <c r="P17" s="76">
        <v>506.01600000000002</v>
      </c>
      <c r="Q17" s="76">
        <v>518.43799999999999</v>
      </c>
      <c r="R17" s="76">
        <v>516.70899999999995</v>
      </c>
      <c r="S17" s="102">
        <f t="shared" si="0"/>
        <v>0.2624613046590778</v>
      </c>
    </row>
    <row r="18" spans="2:19" ht="13.5" customHeight="1" x14ac:dyDescent="0.25">
      <c r="B18" s="75">
        <v>14</v>
      </c>
      <c r="C18" s="73" t="s">
        <v>209</v>
      </c>
      <c r="D18" s="76">
        <v>353.226</v>
      </c>
      <c r="E18" s="76">
        <v>375.49799999999999</v>
      </c>
      <c r="F18" s="76">
        <v>436.63400000000001</v>
      </c>
      <c r="G18" s="76">
        <v>433.53500000000003</v>
      </c>
      <c r="H18" s="76">
        <v>382.45400000000001</v>
      </c>
      <c r="I18" s="76">
        <v>384.79899999999998</v>
      </c>
      <c r="J18" s="76">
        <v>413.798</v>
      </c>
      <c r="K18" s="76">
        <v>413.666</v>
      </c>
      <c r="L18" s="76">
        <v>408.32600000000002</v>
      </c>
      <c r="M18" s="76">
        <v>445.63299999999998</v>
      </c>
      <c r="N18" s="76">
        <v>453.96</v>
      </c>
      <c r="O18" s="76">
        <v>461.01799999999997</v>
      </c>
      <c r="P18" s="76">
        <v>442.54399999999998</v>
      </c>
      <c r="Q18" s="76">
        <v>551.31899999999996</v>
      </c>
      <c r="R18" s="76">
        <v>516.46199999999999</v>
      </c>
      <c r="S18" s="102">
        <f t="shared" si="0"/>
        <v>0.12026428469170414</v>
      </c>
    </row>
    <row r="19" spans="2:19" ht="13.5" customHeight="1" x14ac:dyDescent="0.25">
      <c r="B19" s="75">
        <v>15</v>
      </c>
      <c r="C19" s="73" t="s">
        <v>37</v>
      </c>
      <c r="D19" s="76">
        <v>412.512</v>
      </c>
      <c r="E19" s="76">
        <v>419.858</v>
      </c>
      <c r="F19" s="76">
        <v>426.75599999999997</v>
      </c>
      <c r="G19" s="76">
        <v>466.209</v>
      </c>
      <c r="H19" s="76">
        <v>450.36</v>
      </c>
      <c r="I19" s="76">
        <v>445.76299999999998</v>
      </c>
      <c r="J19" s="76">
        <v>494.1</v>
      </c>
      <c r="K19" s="76">
        <v>486.40800000000002</v>
      </c>
      <c r="L19" s="76">
        <v>495.363</v>
      </c>
      <c r="M19" s="76">
        <v>504.73700000000002</v>
      </c>
      <c r="N19" s="76">
        <v>499.9</v>
      </c>
      <c r="O19" s="76">
        <v>511.79599999999999</v>
      </c>
      <c r="P19" s="76">
        <v>532.60900000000004</v>
      </c>
      <c r="Q19" s="76">
        <v>550.79200000000003</v>
      </c>
      <c r="R19" s="76">
        <v>510.041</v>
      </c>
      <c r="S19" s="102">
        <f t="shared" si="0"/>
        <v>-3.4291006572931826E-3</v>
      </c>
    </row>
    <row r="20" spans="2:19" ht="13.5" customHeight="1" x14ac:dyDescent="0.25">
      <c r="B20" s="75">
        <v>16</v>
      </c>
      <c r="C20" s="73" t="s">
        <v>40</v>
      </c>
      <c r="D20" s="76">
        <v>267.34800000000001</v>
      </c>
      <c r="E20" s="76">
        <v>314.17700000000002</v>
      </c>
      <c r="F20" s="76">
        <v>342.93</v>
      </c>
      <c r="G20" s="76">
        <v>359.62400000000002</v>
      </c>
      <c r="H20" s="76">
        <v>364.45699999999999</v>
      </c>
      <c r="I20" s="76">
        <v>390.74299999999999</v>
      </c>
      <c r="J20" s="76">
        <v>423.86700000000002</v>
      </c>
      <c r="K20" s="76">
        <v>424.25599999999997</v>
      </c>
      <c r="L20" s="76">
        <v>435.05900000000003</v>
      </c>
      <c r="M20" s="76">
        <v>439.49200000000002</v>
      </c>
      <c r="N20" s="76">
        <v>439.166</v>
      </c>
      <c r="O20" s="76">
        <v>451.62099999999998</v>
      </c>
      <c r="P20" s="76">
        <v>480.38200000000001</v>
      </c>
      <c r="Q20" s="76">
        <v>474.815</v>
      </c>
      <c r="R20" s="76">
        <v>476.00799999999998</v>
      </c>
      <c r="S20" s="102">
        <f t="shared" si="0"/>
        <v>5.3998817592627368E-2</v>
      </c>
    </row>
    <row r="21" spans="2:19" ht="13.5" customHeight="1" x14ac:dyDescent="0.25">
      <c r="B21" s="75">
        <v>17</v>
      </c>
      <c r="C21" s="73" t="s">
        <v>119</v>
      </c>
      <c r="D21" s="76">
        <v>198.29</v>
      </c>
      <c r="E21" s="76">
        <v>243.542</v>
      </c>
      <c r="F21" s="76">
        <v>267.791</v>
      </c>
      <c r="G21" s="76">
        <v>262.85500000000002</v>
      </c>
      <c r="H21" s="76">
        <v>247.93600000000001</v>
      </c>
      <c r="I21" s="76">
        <v>245.70500000000001</v>
      </c>
      <c r="J21" s="76">
        <v>299.57</v>
      </c>
      <c r="K21" s="76">
        <v>308.52499999999998</v>
      </c>
      <c r="L21" s="76">
        <v>308.56299999999999</v>
      </c>
      <c r="M21" s="76">
        <v>318.90100000000001</v>
      </c>
      <c r="N21" s="76">
        <v>332.10199999999998</v>
      </c>
      <c r="O21" s="76">
        <v>369.76499999999999</v>
      </c>
      <c r="P21" s="76">
        <v>393.95600000000002</v>
      </c>
      <c r="Q21" s="76">
        <v>407.38400000000001</v>
      </c>
      <c r="R21" s="76">
        <v>449.57299999999998</v>
      </c>
      <c r="S21" s="102">
        <f t="shared" si="0"/>
        <v>0.21583438129622867</v>
      </c>
    </row>
    <row r="22" spans="2:19" ht="13.5" customHeight="1" x14ac:dyDescent="0.25">
      <c r="B22" s="75">
        <v>18</v>
      </c>
      <c r="C22" s="73" t="s">
        <v>210</v>
      </c>
      <c r="D22" s="76">
        <v>103.726</v>
      </c>
      <c r="E22" s="76">
        <v>152.73699999999999</v>
      </c>
      <c r="F22" s="76">
        <v>169.173</v>
      </c>
      <c r="G22" s="76">
        <v>174.47</v>
      </c>
      <c r="H22" s="76">
        <v>173.06200000000001</v>
      </c>
      <c r="I22" s="76">
        <v>246.16399999999999</v>
      </c>
      <c r="J22" s="76">
        <v>290.36399999999998</v>
      </c>
      <c r="K22" s="76">
        <v>317.95499999999998</v>
      </c>
      <c r="L22" s="76">
        <v>385.09300000000002</v>
      </c>
      <c r="M22" s="76">
        <v>427.85199999999998</v>
      </c>
      <c r="N22" s="76">
        <v>340.29700000000003</v>
      </c>
      <c r="O22" s="76">
        <v>364.58800000000002</v>
      </c>
      <c r="P22" s="76">
        <v>348.98200000000003</v>
      </c>
      <c r="Q22" s="76">
        <v>399.26</v>
      </c>
      <c r="R22" s="76">
        <v>420.58100000000002</v>
      </c>
      <c r="S22" s="102">
        <f t="shared" si="0"/>
        <v>0.15357883419092233</v>
      </c>
    </row>
    <row r="23" spans="2:19" ht="13.5" customHeight="1" x14ac:dyDescent="0.25">
      <c r="B23" s="75">
        <v>19</v>
      </c>
      <c r="C23" s="73" t="s">
        <v>48</v>
      </c>
      <c r="D23" s="76">
        <v>181.49100000000001</v>
      </c>
      <c r="E23" s="76">
        <v>192.61</v>
      </c>
      <c r="F23" s="76">
        <v>216.21700000000001</v>
      </c>
      <c r="G23" s="76">
        <v>184.91399999999999</v>
      </c>
      <c r="H23" s="76">
        <v>166.35300000000001</v>
      </c>
      <c r="I23" s="76">
        <v>181.57</v>
      </c>
      <c r="J23" s="76">
        <v>183.22800000000001</v>
      </c>
      <c r="K23" s="76">
        <v>198.50899999999999</v>
      </c>
      <c r="L23" s="76">
        <v>234.55699999999999</v>
      </c>
      <c r="M23" s="76">
        <v>250.679</v>
      </c>
      <c r="N23" s="76">
        <v>267.59300000000002</v>
      </c>
      <c r="O23" s="76">
        <v>323.89699999999999</v>
      </c>
      <c r="P23" s="76">
        <v>361.87299999999999</v>
      </c>
      <c r="Q23" s="76">
        <v>382.70800000000003</v>
      </c>
      <c r="R23" s="76">
        <v>380.892</v>
      </c>
      <c r="S23" s="102">
        <f t="shared" si="0"/>
        <v>0.17596643377369969</v>
      </c>
    </row>
    <row r="24" spans="2:19" ht="13.5" customHeight="1" x14ac:dyDescent="0.25">
      <c r="B24" s="75">
        <v>20</v>
      </c>
      <c r="C24" s="73" t="s">
        <v>41</v>
      </c>
      <c r="D24" s="76">
        <v>260.59899999999999</v>
      </c>
      <c r="E24" s="76">
        <v>294.76</v>
      </c>
      <c r="F24" s="76">
        <v>273.06900000000002</v>
      </c>
      <c r="G24" s="76">
        <v>241.32</v>
      </c>
      <c r="H24" s="76">
        <v>252.80699999999999</v>
      </c>
      <c r="I24" s="76">
        <v>300.952</v>
      </c>
      <c r="J24" s="76">
        <v>336.64</v>
      </c>
      <c r="K24" s="76">
        <v>342.45800000000003</v>
      </c>
      <c r="L24" s="76">
        <v>342.97</v>
      </c>
      <c r="M24" s="76">
        <v>362.60199999999998</v>
      </c>
      <c r="N24" s="76">
        <v>372.041</v>
      </c>
      <c r="O24" s="76">
        <v>372.27699999999999</v>
      </c>
      <c r="P24" s="76">
        <v>357.18400000000003</v>
      </c>
      <c r="Q24" s="76">
        <v>354.36500000000001</v>
      </c>
      <c r="R24" s="76">
        <v>353.90800000000002</v>
      </c>
      <c r="S24" s="102">
        <f t="shared" si="0"/>
        <v>-4.9342290821082102E-2</v>
      </c>
    </row>
    <row r="25" spans="2:19" ht="13.5" customHeight="1" x14ac:dyDescent="0.25">
      <c r="B25" s="75">
        <v>21</v>
      </c>
      <c r="C25" s="73" t="s">
        <v>77</v>
      </c>
      <c r="D25" s="76">
        <v>167.303</v>
      </c>
      <c r="E25" s="76">
        <v>167.38399999999999</v>
      </c>
      <c r="F25" s="76">
        <v>164.06299999999999</v>
      </c>
      <c r="G25" s="76">
        <v>152.27000000000001</v>
      </c>
      <c r="H25" s="76">
        <v>127.71899999999999</v>
      </c>
      <c r="I25" s="76">
        <v>151.69</v>
      </c>
      <c r="J25" s="76">
        <v>156.185</v>
      </c>
      <c r="K25" s="76">
        <v>172.119</v>
      </c>
      <c r="L25" s="76">
        <v>204.88900000000001</v>
      </c>
      <c r="M25" s="76">
        <v>211.68100000000001</v>
      </c>
      <c r="N25" s="76">
        <v>248.964</v>
      </c>
      <c r="O25" s="76">
        <v>287.39600000000002</v>
      </c>
      <c r="P25" s="76">
        <v>334.14800000000002</v>
      </c>
      <c r="Q25" s="76">
        <v>326.065</v>
      </c>
      <c r="R25" s="76">
        <v>328.07400000000001</v>
      </c>
      <c r="S25" s="102">
        <f t="shared" si="0"/>
        <v>0.14153989617113671</v>
      </c>
    </row>
    <row r="26" spans="2:19" ht="13.5" customHeight="1" x14ac:dyDescent="0.25">
      <c r="B26" s="75">
        <v>22</v>
      </c>
      <c r="C26" s="73" t="s">
        <v>120</v>
      </c>
      <c r="D26" s="76">
        <v>239.65299999999999</v>
      </c>
      <c r="E26" s="76">
        <v>236.15100000000001</v>
      </c>
      <c r="F26" s="76">
        <v>233.346</v>
      </c>
      <c r="G26" s="76">
        <v>253.83199999999999</v>
      </c>
      <c r="H26" s="76">
        <v>247.54599999999999</v>
      </c>
      <c r="I26" s="76">
        <v>249.15</v>
      </c>
      <c r="J26" s="76">
        <v>301.8</v>
      </c>
      <c r="K26" s="76">
        <v>307.09699999999998</v>
      </c>
      <c r="L26" s="76">
        <v>347.202</v>
      </c>
      <c r="M26" s="76">
        <v>316.49900000000002</v>
      </c>
      <c r="N26" s="76">
        <v>302.57799999999997</v>
      </c>
      <c r="O26" s="76">
        <v>318.96100000000001</v>
      </c>
      <c r="P26" s="76">
        <v>339.733</v>
      </c>
      <c r="Q26" s="76">
        <v>325.07100000000003</v>
      </c>
      <c r="R26" s="76">
        <v>319.86099999999999</v>
      </c>
      <c r="S26" s="102">
        <f t="shared" si="0"/>
        <v>2.821661582450341E-3</v>
      </c>
    </row>
    <row r="27" spans="2:19" ht="13.5" customHeight="1" x14ac:dyDescent="0.25">
      <c r="B27" s="75">
        <v>23</v>
      </c>
      <c r="C27" s="73" t="s">
        <v>47</v>
      </c>
      <c r="D27" s="76">
        <v>131.07400000000001</v>
      </c>
      <c r="E27" s="76">
        <v>151.06700000000001</v>
      </c>
      <c r="F27" s="76">
        <v>169.76</v>
      </c>
      <c r="G27" s="76">
        <v>161.881</v>
      </c>
      <c r="H27" s="76">
        <v>159.90600000000001</v>
      </c>
      <c r="I27" s="76">
        <v>169.20699999999999</v>
      </c>
      <c r="J27" s="76">
        <v>192.11699999999999</v>
      </c>
      <c r="K27" s="76">
        <v>228.679</v>
      </c>
      <c r="L27" s="76">
        <v>251.001</v>
      </c>
      <c r="M27" s="76">
        <v>265.43900000000002</v>
      </c>
      <c r="N27" s="76">
        <v>301.70800000000003</v>
      </c>
      <c r="O27" s="76">
        <v>309.05099999999999</v>
      </c>
      <c r="P27" s="76">
        <v>317.86099999999999</v>
      </c>
      <c r="Q27" s="76">
        <v>311.97000000000003</v>
      </c>
      <c r="R27" s="76">
        <v>315.899</v>
      </c>
      <c r="S27" s="102">
        <f t="shared" si="0"/>
        <v>2.2158155126500212E-2</v>
      </c>
    </row>
    <row r="28" spans="2:19" ht="13.5" customHeight="1" x14ac:dyDescent="0.25">
      <c r="B28" s="75">
        <v>24</v>
      </c>
      <c r="C28" s="77" t="s">
        <v>122</v>
      </c>
      <c r="D28" s="76">
        <v>171.453</v>
      </c>
      <c r="E28" s="76">
        <v>171.875</v>
      </c>
      <c r="F28" s="76">
        <v>183.37700000000001</v>
      </c>
      <c r="G28" s="76">
        <v>181.101</v>
      </c>
      <c r="H28" s="76">
        <v>162.28200000000001</v>
      </c>
      <c r="I28" s="76">
        <v>167.95099999999999</v>
      </c>
      <c r="J28" s="76">
        <v>175.30099999999999</v>
      </c>
      <c r="K28" s="76">
        <v>174.65199999999999</v>
      </c>
      <c r="L28" s="76">
        <v>174.09299999999999</v>
      </c>
      <c r="M28" s="76">
        <v>195.00899999999999</v>
      </c>
      <c r="N28" s="76">
        <v>213.10300000000001</v>
      </c>
      <c r="O28" s="76">
        <v>214.23699999999999</v>
      </c>
      <c r="P28" s="76">
        <v>278.87700000000001</v>
      </c>
      <c r="Q28" s="76">
        <v>282.97000000000003</v>
      </c>
      <c r="R28" s="76">
        <v>294.77300000000002</v>
      </c>
      <c r="S28" s="102">
        <f t="shared" si="0"/>
        <v>0.37592012584194157</v>
      </c>
    </row>
    <row r="29" spans="2:19" ht="13.5" customHeight="1" x14ac:dyDescent="0.25">
      <c r="B29" s="75">
        <v>25</v>
      </c>
      <c r="C29" s="77" t="s">
        <v>44</v>
      </c>
      <c r="D29" s="76">
        <v>24.896000000000001</v>
      </c>
      <c r="E29" s="76">
        <v>88.287000000000006</v>
      </c>
      <c r="F29" s="76">
        <v>135.887</v>
      </c>
      <c r="G29" s="76">
        <v>136.84800000000001</v>
      </c>
      <c r="H29" s="76">
        <v>165.21700000000001</v>
      </c>
      <c r="I29" s="76">
        <v>179.82</v>
      </c>
      <c r="J29" s="76">
        <v>187.69499999999999</v>
      </c>
      <c r="K29" s="76">
        <v>169.98400000000001</v>
      </c>
      <c r="L29" s="76">
        <v>163.39699999999999</v>
      </c>
      <c r="M29" s="76">
        <v>160.68899999999999</v>
      </c>
      <c r="N29" s="76">
        <v>188.94800000000001</v>
      </c>
      <c r="O29" s="76">
        <v>192.71</v>
      </c>
      <c r="P29" s="76">
        <v>207.34800000000001</v>
      </c>
      <c r="Q29" s="76">
        <v>228.91200000000001</v>
      </c>
      <c r="R29" s="76">
        <v>278.76100000000002</v>
      </c>
      <c r="S29" s="102">
        <f t="shared" si="0"/>
        <v>0.446531057028696</v>
      </c>
    </row>
    <row r="30" spans="2:19" ht="13.5" customHeight="1" x14ac:dyDescent="0.25">
      <c r="B30" s="75">
        <v>26</v>
      </c>
      <c r="C30" s="77" t="s">
        <v>212</v>
      </c>
      <c r="D30" s="76">
        <v>63.762999999999998</v>
      </c>
      <c r="E30" s="76">
        <v>84.974000000000004</v>
      </c>
      <c r="F30" s="76">
        <v>91.100999999999999</v>
      </c>
      <c r="G30" s="76">
        <v>85.706000000000003</v>
      </c>
      <c r="H30" s="76">
        <v>101.694</v>
      </c>
      <c r="I30" s="76">
        <v>120.03100000000001</v>
      </c>
      <c r="J30" s="76">
        <v>219.73699999999999</v>
      </c>
      <c r="K30" s="76">
        <v>242.50399999999999</v>
      </c>
      <c r="L30" s="76">
        <v>290.495</v>
      </c>
      <c r="M30" s="76">
        <v>353.13</v>
      </c>
      <c r="N30" s="76">
        <v>335.90499999999997</v>
      </c>
      <c r="O30" s="76">
        <v>307.44799999999998</v>
      </c>
      <c r="P30" s="76">
        <v>281.30099999999999</v>
      </c>
      <c r="Q30" s="76">
        <v>284.45100000000002</v>
      </c>
      <c r="R30" s="76">
        <v>277.33100000000002</v>
      </c>
      <c r="S30" s="102">
        <f t="shared" si="0"/>
        <v>-9.7958028674767661E-2</v>
      </c>
    </row>
    <row r="31" spans="2:19" ht="13.5" customHeight="1" x14ac:dyDescent="0.25">
      <c r="B31" s="75">
        <v>27</v>
      </c>
      <c r="C31" s="141" t="s">
        <v>211</v>
      </c>
      <c r="D31" s="76">
        <v>10.885</v>
      </c>
      <c r="E31" s="76">
        <v>32.408999999999999</v>
      </c>
      <c r="F31" s="76">
        <v>46.093000000000004</v>
      </c>
      <c r="G31" s="76">
        <v>47.122</v>
      </c>
      <c r="H31" s="76">
        <v>71.688000000000002</v>
      </c>
      <c r="I31" s="76">
        <v>86.62</v>
      </c>
      <c r="J31" s="76">
        <v>108.396</v>
      </c>
      <c r="K31" s="76">
        <v>164.822</v>
      </c>
      <c r="L31" s="76">
        <v>198.73099999999999</v>
      </c>
      <c r="M31" s="76">
        <v>208.11500000000001</v>
      </c>
      <c r="N31" s="76">
        <v>261.53800000000001</v>
      </c>
      <c r="O31" s="76">
        <v>251.334</v>
      </c>
      <c r="P31" s="76">
        <v>270.20999999999998</v>
      </c>
      <c r="Q31" s="76">
        <v>296.01600000000002</v>
      </c>
      <c r="R31" s="76">
        <v>263.55599999999998</v>
      </c>
      <c r="S31" s="102">
        <f t="shared" si="0"/>
        <v>4.8628518226742079E-2</v>
      </c>
    </row>
    <row r="32" spans="2:19" ht="13.5" customHeight="1" x14ac:dyDescent="0.25">
      <c r="B32" s="75">
        <v>28</v>
      </c>
      <c r="C32" s="78" t="s">
        <v>78</v>
      </c>
      <c r="D32" s="76">
        <v>59.6</v>
      </c>
      <c r="E32" s="76">
        <v>118.51</v>
      </c>
      <c r="F32" s="76">
        <v>136.86699999999999</v>
      </c>
      <c r="G32" s="76">
        <v>107.97799999999999</v>
      </c>
      <c r="H32" s="76">
        <v>120.429</v>
      </c>
      <c r="I32" s="76">
        <v>136.06399999999999</v>
      </c>
      <c r="J32" s="76">
        <v>153.249</v>
      </c>
      <c r="K32" s="76">
        <v>154.30600000000001</v>
      </c>
      <c r="L32" s="76">
        <v>212.107</v>
      </c>
      <c r="M32" s="76">
        <v>238.672</v>
      </c>
      <c r="N32" s="76">
        <v>270.291</v>
      </c>
      <c r="O32" s="76">
        <v>302.89499999999998</v>
      </c>
      <c r="P32" s="76">
        <v>324.25799999999998</v>
      </c>
      <c r="Q32" s="76">
        <v>289.92899999999997</v>
      </c>
      <c r="R32" s="76">
        <v>261.71800000000002</v>
      </c>
      <c r="S32" s="102">
        <f t="shared" si="0"/>
        <v>-0.13594479935291093</v>
      </c>
    </row>
    <row r="33" spans="2:19" ht="13.5" customHeight="1" x14ac:dyDescent="0.25">
      <c r="B33" s="80">
        <v>29</v>
      </c>
      <c r="C33" s="81" t="s">
        <v>76</v>
      </c>
      <c r="D33" s="82">
        <v>149.30500000000001</v>
      </c>
      <c r="E33" s="82">
        <v>174.90100000000001</v>
      </c>
      <c r="F33" s="82">
        <v>184.191</v>
      </c>
      <c r="G33" s="82">
        <v>183.23</v>
      </c>
      <c r="H33" s="82">
        <v>175.43700000000001</v>
      </c>
      <c r="I33" s="82">
        <v>190.595</v>
      </c>
      <c r="J33" s="82">
        <v>167.81200000000001</v>
      </c>
      <c r="K33" s="82">
        <v>197.44399999999999</v>
      </c>
      <c r="L33" s="82">
        <v>210.89400000000001</v>
      </c>
      <c r="M33" s="82">
        <v>219.614</v>
      </c>
      <c r="N33" s="82">
        <v>226.69399999999999</v>
      </c>
      <c r="O33" s="82">
        <v>239.762</v>
      </c>
      <c r="P33" s="82">
        <v>236.12100000000001</v>
      </c>
      <c r="Q33" s="82">
        <v>238.34899999999999</v>
      </c>
      <c r="R33" s="82">
        <v>245.66200000000001</v>
      </c>
      <c r="S33" s="103">
        <f t="shared" si="0"/>
        <v>2.4607736004871539E-2</v>
      </c>
    </row>
    <row r="34" spans="2:19" ht="13.5" customHeight="1" x14ac:dyDescent="0.25">
      <c r="B34" s="72">
        <v>30</v>
      </c>
      <c r="C34" s="134" t="s">
        <v>87</v>
      </c>
      <c r="D34" s="74">
        <v>3.9969999999999999</v>
      </c>
      <c r="E34" s="74">
        <v>32.015999999999998</v>
      </c>
      <c r="F34" s="74">
        <v>38.402000000000001</v>
      </c>
      <c r="G34" s="74">
        <v>54.500999999999998</v>
      </c>
      <c r="H34" s="74">
        <v>65.192999999999998</v>
      </c>
      <c r="I34" s="74">
        <v>64.706000000000003</v>
      </c>
      <c r="J34" s="74">
        <v>66.799000000000007</v>
      </c>
      <c r="K34" s="74">
        <v>77.796000000000006</v>
      </c>
      <c r="L34" s="74">
        <v>85.076999999999998</v>
      </c>
      <c r="M34" s="74">
        <v>91.12</v>
      </c>
      <c r="N34" s="74">
        <v>102.958</v>
      </c>
      <c r="O34" s="74">
        <v>109.997</v>
      </c>
      <c r="P34" s="74">
        <v>118.898</v>
      </c>
      <c r="Q34" s="74">
        <v>150.81299999999999</v>
      </c>
      <c r="R34" s="74">
        <v>235.221</v>
      </c>
      <c r="S34" s="101">
        <f t="shared" si="0"/>
        <v>1.1384310481194944</v>
      </c>
    </row>
    <row r="35" spans="2:19" ht="13.5" customHeight="1" x14ac:dyDescent="0.25">
      <c r="B35" s="75">
        <v>31</v>
      </c>
      <c r="C35" s="73" t="s">
        <v>79</v>
      </c>
      <c r="D35" s="76">
        <v>0</v>
      </c>
      <c r="E35" s="76">
        <v>0</v>
      </c>
      <c r="F35" s="76">
        <v>0</v>
      </c>
      <c r="G35" s="76">
        <v>0</v>
      </c>
      <c r="H35" s="76">
        <v>54.103000000000002</v>
      </c>
      <c r="I35" s="76">
        <v>119.857</v>
      </c>
      <c r="J35" s="76">
        <v>132.24799999999999</v>
      </c>
      <c r="K35" s="76">
        <v>146.97200000000001</v>
      </c>
      <c r="L35" s="76">
        <v>204.161</v>
      </c>
      <c r="M35" s="76">
        <v>242.447</v>
      </c>
      <c r="N35" s="76">
        <v>231.06100000000001</v>
      </c>
      <c r="O35" s="76">
        <v>236.79300000000001</v>
      </c>
      <c r="P35" s="76">
        <v>242.744</v>
      </c>
      <c r="Q35" s="76">
        <v>231.69200000000001</v>
      </c>
      <c r="R35" s="76">
        <v>230.423</v>
      </c>
      <c r="S35" s="102">
        <f t="shared" si="0"/>
        <v>-2.6901133057142701E-2</v>
      </c>
    </row>
    <row r="36" spans="2:19" x14ac:dyDescent="0.25">
      <c r="B36" s="75">
        <v>32</v>
      </c>
      <c r="C36" s="73" t="s">
        <v>135</v>
      </c>
      <c r="D36" s="76">
        <v>64.057000000000002</v>
      </c>
      <c r="E36" s="76">
        <v>107.09399999999999</v>
      </c>
      <c r="F36" s="76">
        <v>139.34800000000001</v>
      </c>
      <c r="G36" s="76">
        <v>106.27500000000001</v>
      </c>
      <c r="H36" s="76">
        <v>80.233000000000004</v>
      </c>
      <c r="I36" s="76">
        <v>73.613</v>
      </c>
      <c r="J36" s="76">
        <v>75.200999999999993</v>
      </c>
      <c r="K36" s="76">
        <v>66.465999999999994</v>
      </c>
      <c r="L36" s="76">
        <v>68.700999999999993</v>
      </c>
      <c r="M36" s="76">
        <v>74.096999999999994</v>
      </c>
      <c r="N36" s="76">
        <v>83.162999999999997</v>
      </c>
      <c r="O36" s="76">
        <v>92.442999999999998</v>
      </c>
      <c r="P36" s="76">
        <v>97.016000000000005</v>
      </c>
      <c r="Q36" s="76">
        <v>203.05199999999999</v>
      </c>
      <c r="R36" s="76">
        <v>229.834</v>
      </c>
      <c r="S36" s="102">
        <f t="shared" si="0"/>
        <v>1.4862239434029618</v>
      </c>
    </row>
    <row r="37" spans="2:19" x14ac:dyDescent="0.25">
      <c r="B37" s="75">
        <v>33</v>
      </c>
      <c r="C37" s="73" t="s">
        <v>43</v>
      </c>
      <c r="D37" s="76">
        <v>122.571</v>
      </c>
      <c r="E37" s="76">
        <v>133.91200000000001</v>
      </c>
      <c r="F37" s="76">
        <v>135.98699999999999</v>
      </c>
      <c r="G37" s="76">
        <v>158.631</v>
      </c>
      <c r="H37" s="76">
        <v>166.55099999999999</v>
      </c>
      <c r="I37" s="76">
        <v>174.232</v>
      </c>
      <c r="J37" s="76">
        <v>182.23099999999999</v>
      </c>
      <c r="K37" s="76">
        <v>171.29599999999999</v>
      </c>
      <c r="L37" s="76">
        <v>173.98099999999999</v>
      </c>
      <c r="M37" s="76">
        <v>179.40299999999999</v>
      </c>
      <c r="N37" s="76">
        <v>183.18700000000001</v>
      </c>
      <c r="O37" s="76">
        <v>204.01900000000001</v>
      </c>
      <c r="P37" s="76">
        <v>215.27600000000001</v>
      </c>
      <c r="Q37" s="76">
        <v>220.15700000000001</v>
      </c>
      <c r="R37" s="76">
        <v>220.67500000000001</v>
      </c>
      <c r="S37" s="102">
        <f t="shared" si="0"/>
        <v>8.1639455148785123E-2</v>
      </c>
    </row>
    <row r="38" spans="2:19" x14ac:dyDescent="0.25">
      <c r="B38" s="75">
        <v>34</v>
      </c>
      <c r="C38" s="73" t="s">
        <v>85</v>
      </c>
      <c r="D38" s="76">
        <v>65.576999999999998</v>
      </c>
      <c r="E38" s="76">
        <v>81.007000000000005</v>
      </c>
      <c r="F38" s="76">
        <v>78.290999999999997</v>
      </c>
      <c r="G38" s="76">
        <v>76.084999999999994</v>
      </c>
      <c r="H38" s="76">
        <v>76.900000000000006</v>
      </c>
      <c r="I38" s="76">
        <v>77.048000000000002</v>
      </c>
      <c r="J38" s="76">
        <v>83.933000000000007</v>
      </c>
      <c r="K38" s="76">
        <v>88.477000000000004</v>
      </c>
      <c r="L38" s="76">
        <v>127.41500000000001</v>
      </c>
      <c r="M38" s="76">
        <v>115.14700000000001</v>
      </c>
      <c r="N38" s="76">
        <v>145.46199999999999</v>
      </c>
      <c r="O38" s="76">
        <v>182.89599999999999</v>
      </c>
      <c r="P38" s="76">
        <v>165.148</v>
      </c>
      <c r="Q38" s="76">
        <v>164.47300000000001</v>
      </c>
      <c r="R38" s="76">
        <v>210.99700000000001</v>
      </c>
      <c r="S38" s="102">
        <f t="shared" si="0"/>
        <v>0.1536446942524714</v>
      </c>
    </row>
    <row r="39" spans="2:19" x14ac:dyDescent="0.25">
      <c r="B39" s="75">
        <v>35</v>
      </c>
      <c r="C39" s="73" t="s">
        <v>84</v>
      </c>
      <c r="D39" s="76">
        <v>23.366</v>
      </c>
      <c r="E39" s="76">
        <v>56.081000000000003</v>
      </c>
      <c r="F39" s="76">
        <v>79.275999999999996</v>
      </c>
      <c r="G39" s="76">
        <v>95.021000000000001</v>
      </c>
      <c r="H39" s="76">
        <v>74.007999999999996</v>
      </c>
      <c r="I39" s="76">
        <v>76.031999999999996</v>
      </c>
      <c r="J39" s="76">
        <v>86.209000000000003</v>
      </c>
      <c r="K39" s="76">
        <v>84.629000000000005</v>
      </c>
      <c r="L39" s="76">
        <v>88.765000000000001</v>
      </c>
      <c r="M39" s="76">
        <v>99.754999999999995</v>
      </c>
      <c r="N39" s="76">
        <v>118.84399999999999</v>
      </c>
      <c r="O39" s="76">
        <v>136.691</v>
      </c>
      <c r="P39" s="76">
        <v>143.80000000000001</v>
      </c>
      <c r="Q39" s="76">
        <v>145.786</v>
      </c>
      <c r="R39" s="76">
        <v>209.816</v>
      </c>
      <c r="S39" s="102">
        <f t="shared" si="0"/>
        <v>0.53496572561470757</v>
      </c>
    </row>
    <row r="40" spans="2:19" x14ac:dyDescent="0.25">
      <c r="B40" s="75">
        <v>36</v>
      </c>
      <c r="C40" s="73" t="s">
        <v>80</v>
      </c>
      <c r="D40" s="76">
        <v>130.274</v>
      </c>
      <c r="E40" s="76">
        <v>132.542</v>
      </c>
      <c r="F40" s="76">
        <v>160.185</v>
      </c>
      <c r="G40" s="76">
        <v>145.97200000000001</v>
      </c>
      <c r="H40" s="76">
        <v>111.80200000000001</v>
      </c>
      <c r="I40" s="76">
        <v>127.422</v>
      </c>
      <c r="J40" s="76">
        <v>137.63300000000001</v>
      </c>
      <c r="K40" s="76">
        <v>144.74199999999999</v>
      </c>
      <c r="L40" s="76">
        <v>154.35300000000001</v>
      </c>
      <c r="M40" s="76">
        <v>154.05799999999999</v>
      </c>
      <c r="N40" s="76">
        <v>169.15299999999999</v>
      </c>
      <c r="O40" s="76">
        <v>202.17599999999999</v>
      </c>
      <c r="P40" s="76">
        <v>234.22399999999999</v>
      </c>
      <c r="Q40" s="76">
        <v>206.14099999999999</v>
      </c>
      <c r="R40" s="76">
        <v>207.626</v>
      </c>
      <c r="S40" s="102">
        <f t="shared" si="0"/>
        <v>2.6956710984488819E-2</v>
      </c>
    </row>
    <row r="41" spans="2:19" x14ac:dyDescent="0.25">
      <c r="B41" s="75">
        <v>37</v>
      </c>
      <c r="C41" s="73" t="s">
        <v>102</v>
      </c>
      <c r="D41" s="76">
        <v>2E-3</v>
      </c>
      <c r="E41" s="76">
        <v>6.0000000000000001E-3</v>
      </c>
      <c r="F41" s="76">
        <v>0</v>
      </c>
      <c r="G41" s="76">
        <v>0</v>
      </c>
      <c r="H41" s="76">
        <v>5.0000000000000001E-3</v>
      </c>
      <c r="I41" s="76">
        <v>6.0000000000000001E-3</v>
      </c>
      <c r="J41" s="76">
        <v>21.411000000000001</v>
      </c>
      <c r="K41" s="76">
        <v>89.808999999999997</v>
      </c>
      <c r="L41" s="76">
        <v>126.379</v>
      </c>
      <c r="M41" s="76">
        <v>124.72</v>
      </c>
      <c r="N41" s="76">
        <v>130.44499999999999</v>
      </c>
      <c r="O41" s="76">
        <v>148.03700000000001</v>
      </c>
      <c r="P41" s="76">
        <v>135.661</v>
      </c>
      <c r="Q41" s="76">
        <v>162.386</v>
      </c>
      <c r="R41" s="76">
        <v>203.37700000000001</v>
      </c>
      <c r="S41" s="102">
        <f t="shared" si="0"/>
        <v>0.37382546255328064</v>
      </c>
    </row>
    <row r="42" spans="2:19" x14ac:dyDescent="0.25">
      <c r="B42" s="75">
        <v>38</v>
      </c>
      <c r="C42" s="73" t="s">
        <v>139</v>
      </c>
      <c r="D42" s="76">
        <v>2E-3</v>
      </c>
      <c r="E42" s="76">
        <v>8.9999999999999993E-3</v>
      </c>
      <c r="F42" s="76">
        <v>1.2929999999999999</v>
      </c>
      <c r="G42" s="76">
        <v>3.1960000000000002</v>
      </c>
      <c r="H42" s="76">
        <v>14.7</v>
      </c>
      <c r="I42" s="76">
        <v>14.673</v>
      </c>
      <c r="J42" s="76">
        <v>18.103000000000002</v>
      </c>
      <c r="K42" s="76">
        <v>17.003</v>
      </c>
      <c r="L42" s="76">
        <v>17.765000000000001</v>
      </c>
      <c r="M42" s="76">
        <v>63.350999999999999</v>
      </c>
      <c r="N42" s="76">
        <v>179.16200000000001</v>
      </c>
      <c r="O42" s="76">
        <v>165.749</v>
      </c>
      <c r="P42" s="76">
        <v>193.001</v>
      </c>
      <c r="Q42" s="76">
        <v>204.804</v>
      </c>
      <c r="R42" s="76">
        <v>197.042</v>
      </c>
      <c r="S42" s="102">
        <f t="shared" si="0"/>
        <v>0.188797519140387</v>
      </c>
    </row>
    <row r="43" spans="2:19" x14ac:dyDescent="0.25">
      <c r="B43" s="75">
        <v>39</v>
      </c>
      <c r="C43" s="73" t="s">
        <v>45</v>
      </c>
      <c r="D43" s="76">
        <v>152.464</v>
      </c>
      <c r="E43" s="76">
        <v>155.60599999999999</v>
      </c>
      <c r="F43" s="76">
        <v>163.27600000000001</v>
      </c>
      <c r="G43" s="76">
        <v>166.58099999999999</v>
      </c>
      <c r="H43" s="76">
        <v>168.721</v>
      </c>
      <c r="I43" s="76">
        <v>170.25399999999999</v>
      </c>
      <c r="J43" s="76">
        <v>179.143</v>
      </c>
      <c r="K43" s="76">
        <v>186.62799999999999</v>
      </c>
      <c r="L43" s="76">
        <v>201.17599999999999</v>
      </c>
      <c r="M43" s="76">
        <v>203.58600000000001</v>
      </c>
      <c r="N43" s="76">
        <v>194.29300000000001</v>
      </c>
      <c r="O43" s="76">
        <v>182.577</v>
      </c>
      <c r="P43" s="76">
        <v>172.25299999999999</v>
      </c>
      <c r="Q43" s="76">
        <v>181.62200000000001</v>
      </c>
      <c r="R43" s="76">
        <v>185.803</v>
      </c>
      <c r="S43" s="102">
        <f t="shared" si="0"/>
        <v>1.7669257354431256E-2</v>
      </c>
    </row>
    <row r="44" spans="2:19" x14ac:dyDescent="0.25">
      <c r="B44" s="75">
        <v>40</v>
      </c>
      <c r="C44" s="73" t="s">
        <v>121</v>
      </c>
      <c r="D44" s="76">
        <v>43.646000000000001</v>
      </c>
      <c r="E44" s="76">
        <v>55.314999999999998</v>
      </c>
      <c r="F44" s="76">
        <v>63.88</v>
      </c>
      <c r="G44" s="76">
        <v>72.054000000000002</v>
      </c>
      <c r="H44" s="76">
        <v>121.435</v>
      </c>
      <c r="I44" s="76">
        <v>174.23400000000001</v>
      </c>
      <c r="J44" s="76">
        <v>188.803</v>
      </c>
      <c r="K44" s="76">
        <v>189.71100000000001</v>
      </c>
      <c r="L44" s="76">
        <v>185.19800000000001</v>
      </c>
      <c r="M44" s="76">
        <v>184.51900000000001</v>
      </c>
      <c r="N44" s="76">
        <v>161.096</v>
      </c>
      <c r="O44" s="76">
        <v>162.864</v>
      </c>
      <c r="P44" s="76">
        <v>172.55799999999999</v>
      </c>
      <c r="Q44" s="76">
        <v>172.73599999999999</v>
      </c>
      <c r="R44" s="76">
        <v>182.57599999999999</v>
      </c>
      <c r="S44" s="102">
        <f t="shared" si="0"/>
        <v>0.12103350034384519</v>
      </c>
    </row>
    <row r="45" spans="2:19" x14ac:dyDescent="0.25">
      <c r="B45" s="75">
        <v>41</v>
      </c>
      <c r="C45" s="73" t="s">
        <v>96</v>
      </c>
      <c r="D45" s="76">
        <v>97.988</v>
      </c>
      <c r="E45" s="76">
        <v>110.898</v>
      </c>
      <c r="F45" s="76">
        <v>125.783</v>
      </c>
      <c r="G45" s="76">
        <v>115.938</v>
      </c>
      <c r="H45" s="76">
        <v>109.593</v>
      </c>
      <c r="I45" s="76">
        <v>106.40900000000001</v>
      </c>
      <c r="J45" s="76">
        <v>111.93600000000001</v>
      </c>
      <c r="K45" s="76">
        <v>151.13</v>
      </c>
      <c r="L45" s="76">
        <v>157.76599999999999</v>
      </c>
      <c r="M45" s="76">
        <v>150.88900000000001</v>
      </c>
      <c r="N45" s="76">
        <v>144.15899999999999</v>
      </c>
      <c r="O45" s="76">
        <v>188.17699999999999</v>
      </c>
      <c r="P45" s="76">
        <v>214.57499999999999</v>
      </c>
      <c r="Q45" s="76">
        <v>222.42</v>
      </c>
      <c r="R45" s="76">
        <v>179.46799999999999</v>
      </c>
      <c r="S45" s="102">
        <f t="shared" si="0"/>
        <v>-4.62808951147059E-2</v>
      </c>
    </row>
    <row r="46" spans="2:19" x14ac:dyDescent="0.25">
      <c r="B46" s="75">
        <v>42</v>
      </c>
      <c r="C46" s="73" t="s">
        <v>213</v>
      </c>
      <c r="D46" s="76">
        <v>109.20399999999999</v>
      </c>
      <c r="E46" s="76">
        <v>121.852</v>
      </c>
      <c r="F46" s="76">
        <v>153.898</v>
      </c>
      <c r="G46" s="76">
        <v>146.654</v>
      </c>
      <c r="H46" s="76">
        <v>123.319</v>
      </c>
      <c r="I46" s="76">
        <v>113.139</v>
      </c>
      <c r="J46" s="76">
        <v>111.544</v>
      </c>
      <c r="K46" s="76">
        <v>123.491</v>
      </c>
      <c r="L46" s="76">
        <v>136.69900000000001</v>
      </c>
      <c r="M46" s="76">
        <v>135.91800000000001</v>
      </c>
      <c r="N46" s="76">
        <v>127.992</v>
      </c>
      <c r="O46" s="76">
        <v>162.15100000000001</v>
      </c>
      <c r="P46" s="76">
        <v>185.41499999999999</v>
      </c>
      <c r="Q46" s="76">
        <v>180.97900000000001</v>
      </c>
      <c r="R46" s="76">
        <v>179.345</v>
      </c>
      <c r="S46" s="102">
        <f t="shared" si="0"/>
        <v>0.10603696554446151</v>
      </c>
    </row>
    <row r="47" spans="2:19" x14ac:dyDescent="0.25">
      <c r="B47" s="75">
        <v>43</v>
      </c>
      <c r="C47" s="73" t="s">
        <v>46</v>
      </c>
      <c r="D47" s="76">
        <v>97.51</v>
      </c>
      <c r="E47" s="76">
        <v>83.591999999999999</v>
      </c>
      <c r="F47" s="76">
        <v>97.361000000000004</v>
      </c>
      <c r="G47" s="76">
        <v>147.291</v>
      </c>
      <c r="H47" s="76">
        <v>145.92500000000001</v>
      </c>
      <c r="I47" s="76">
        <v>178.7</v>
      </c>
      <c r="J47" s="76">
        <v>233.28399999999999</v>
      </c>
      <c r="K47" s="76">
        <v>254.779</v>
      </c>
      <c r="L47" s="76">
        <v>238.387</v>
      </c>
      <c r="M47" s="76">
        <v>170.39099999999999</v>
      </c>
      <c r="N47" s="76">
        <v>168.75200000000001</v>
      </c>
      <c r="O47" s="76">
        <v>106.152</v>
      </c>
      <c r="P47" s="76">
        <v>74.025999999999996</v>
      </c>
      <c r="Q47" s="76">
        <v>112.366</v>
      </c>
      <c r="R47" s="76">
        <v>179.11199999999999</v>
      </c>
      <c r="S47" s="102">
        <f t="shared" si="0"/>
        <v>0.68731630115306341</v>
      </c>
    </row>
    <row r="48" spans="2:19" x14ac:dyDescent="0.25">
      <c r="B48" s="75">
        <v>44</v>
      </c>
      <c r="C48" s="73" t="s">
        <v>81</v>
      </c>
      <c r="D48" s="76">
        <v>61.03</v>
      </c>
      <c r="E48" s="76">
        <v>52.557000000000002</v>
      </c>
      <c r="F48" s="76">
        <v>90.557000000000002</v>
      </c>
      <c r="G48" s="76">
        <v>131.529</v>
      </c>
      <c r="H48" s="76">
        <v>82.341999999999999</v>
      </c>
      <c r="I48" s="76">
        <v>113.16800000000001</v>
      </c>
      <c r="J48" s="76">
        <v>134.01300000000001</v>
      </c>
      <c r="K48" s="76">
        <v>118.961</v>
      </c>
      <c r="L48" s="76">
        <v>120.36199999999999</v>
      </c>
      <c r="M48" s="76">
        <v>135.84800000000001</v>
      </c>
      <c r="N48" s="76">
        <v>158.655</v>
      </c>
      <c r="O48" s="76">
        <v>182.71700000000001</v>
      </c>
      <c r="P48" s="76">
        <v>181.08699999999999</v>
      </c>
      <c r="Q48" s="76">
        <v>180.64400000000001</v>
      </c>
      <c r="R48" s="76">
        <v>178.91200000000001</v>
      </c>
      <c r="S48" s="102">
        <f t="shared" si="0"/>
        <v>-2.0824553818199809E-2</v>
      </c>
    </row>
    <row r="49" spans="2:19" x14ac:dyDescent="0.25">
      <c r="B49" s="75">
        <v>45</v>
      </c>
      <c r="C49" s="73" t="s">
        <v>95</v>
      </c>
      <c r="D49" s="76">
        <v>11.577</v>
      </c>
      <c r="E49" s="76">
        <v>35.686999999999998</v>
      </c>
      <c r="F49" s="76">
        <v>67.98</v>
      </c>
      <c r="G49" s="76">
        <v>69.534000000000006</v>
      </c>
      <c r="H49" s="76">
        <v>34.895000000000003</v>
      </c>
      <c r="I49" s="76">
        <v>33.152000000000001</v>
      </c>
      <c r="J49" s="76">
        <v>37.273000000000003</v>
      </c>
      <c r="K49" s="76">
        <v>38.229999999999997</v>
      </c>
      <c r="L49" s="76">
        <v>37.045000000000002</v>
      </c>
      <c r="M49" s="76">
        <v>42.231999999999999</v>
      </c>
      <c r="N49" s="76">
        <v>51.634999999999998</v>
      </c>
      <c r="O49" s="76">
        <v>92.231999999999999</v>
      </c>
      <c r="P49" s="76">
        <v>150.96700000000001</v>
      </c>
      <c r="Q49" s="76">
        <v>177.20099999999999</v>
      </c>
      <c r="R49" s="76">
        <v>176.351</v>
      </c>
      <c r="S49" s="102">
        <f t="shared" si="0"/>
        <v>0.91203703703703698</v>
      </c>
    </row>
    <row r="50" spans="2:19" x14ac:dyDescent="0.25">
      <c r="B50" s="75">
        <v>46</v>
      </c>
      <c r="C50" s="73" t="s">
        <v>49</v>
      </c>
      <c r="D50" s="76">
        <v>187.553</v>
      </c>
      <c r="E50" s="76">
        <v>229.66499999999999</v>
      </c>
      <c r="F50" s="76">
        <v>226.352</v>
      </c>
      <c r="G50" s="76">
        <v>207.09399999999999</v>
      </c>
      <c r="H50" s="76">
        <v>179.71899999999999</v>
      </c>
      <c r="I50" s="76">
        <v>190.77199999999999</v>
      </c>
      <c r="J50" s="76">
        <v>175.26300000000001</v>
      </c>
      <c r="K50" s="76">
        <v>163.12899999999999</v>
      </c>
      <c r="L50" s="76">
        <v>175.62299999999999</v>
      </c>
      <c r="M50" s="76">
        <v>197.42699999999999</v>
      </c>
      <c r="N50" s="76">
        <v>205.72300000000001</v>
      </c>
      <c r="O50" s="76">
        <v>170.559</v>
      </c>
      <c r="P50" s="76">
        <v>173.619</v>
      </c>
      <c r="Q50" s="76">
        <v>219.56100000000001</v>
      </c>
      <c r="R50" s="76">
        <v>172.893</v>
      </c>
      <c r="S50" s="102">
        <f t="shared" si="0"/>
        <v>1.3684414190983762E-2</v>
      </c>
    </row>
    <row r="51" spans="2:19" x14ac:dyDescent="0.25">
      <c r="B51" s="75">
        <v>47</v>
      </c>
      <c r="C51" s="73" t="s">
        <v>111</v>
      </c>
      <c r="D51" s="76">
        <v>47.058</v>
      </c>
      <c r="E51" s="76">
        <v>94.912000000000006</v>
      </c>
      <c r="F51" s="76">
        <v>96.554000000000002</v>
      </c>
      <c r="G51" s="76">
        <v>92.433999999999997</v>
      </c>
      <c r="H51" s="76">
        <v>104.34099999999999</v>
      </c>
      <c r="I51" s="76">
        <v>142.054</v>
      </c>
      <c r="J51" s="76">
        <v>143.77500000000001</v>
      </c>
      <c r="K51" s="76">
        <v>135.077</v>
      </c>
      <c r="L51" s="76">
        <v>135.79499999999999</v>
      </c>
      <c r="M51" s="76">
        <v>133.148</v>
      </c>
      <c r="N51" s="76">
        <v>128.92500000000001</v>
      </c>
      <c r="O51" s="76">
        <v>153.40899999999999</v>
      </c>
      <c r="P51" s="76">
        <v>155.79400000000001</v>
      </c>
      <c r="Q51" s="76">
        <v>169.62299999999999</v>
      </c>
      <c r="R51" s="76">
        <v>172.88499999999999</v>
      </c>
      <c r="S51" s="102">
        <f t="shared" si="0"/>
        <v>0.12695474189910638</v>
      </c>
    </row>
    <row r="52" spans="2:19" x14ac:dyDescent="0.25">
      <c r="B52" s="75">
        <v>48</v>
      </c>
      <c r="C52" s="73" t="s">
        <v>112</v>
      </c>
      <c r="D52" s="76">
        <v>146.44499999999999</v>
      </c>
      <c r="E52" s="76">
        <v>183.19200000000001</v>
      </c>
      <c r="F52" s="76">
        <v>165.54499999999999</v>
      </c>
      <c r="G52" s="76">
        <v>186.75800000000001</v>
      </c>
      <c r="H52" s="76">
        <v>175.88800000000001</v>
      </c>
      <c r="I52" s="76">
        <v>159.64099999999999</v>
      </c>
      <c r="J52" s="76">
        <v>139.363</v>
      </c>
      <c r="K52" s="76">
        <v>109.824</v>
      </c>
      <c r="L52" s="76">
        <v>132.43799999999999</v>
      </c>
      <c r="M52" s="76">
        <v>123.82899999999999</v>
      </c>
      <c r="N52" s="76">
        <v>134.34800000000001</v>
      </c>
      <c r="O52" s="76">
        <v>139.12299999999999</v>
      </c>
      <c r="P52" s="76">
        <v>141.517</v>
      </c>
      <c r="Q52" s="76">
        <v>161.93899999999999</v>
      </c>
      <c r="R52" s="76">
        <v>159.23699999999999</v>
      </c>
      <c r="S52" s="102">
        <f t="shared" si="0"/>
        <v>0.14457710083882613</v>
      </c>
    </row>
    <row r="53" spans="2:19" x14ac:dyDescent="0.25">
      <c r="B53" s="75">
        <v>49</v>
      </c>
      <c r="C53" s="73" t="s">
        <v>82</v>
      </c>
      <c r="D53" s="76">
        <v>55.097999999999999</v>
      </c>
      <c r="E53" s="76">
        <v>97.400999999999996</v>
      </c>
      <c r="F53" s="76">
        <v>89.674000000000007</v>
      </c>
      <c r="G53" s="76">
        <v>93.251000000000005</v>
      </c>
      <c r="H53" s="76">
        <v>82.742999999999995</v>
      </c>
      <c r="I53" s="76">
        <v>88.221999999999994</v>
      </c>
      <c r="J53" s="76">
        <v>100.95699999999999</v>
      </c>
      <c r="K53" s="76">
        <v>102.462</v>
      </c>
      <c r="L53" s="76">
        <v>101.211</v>
      </c>
      <c r="M53" s="76">
        <v>99.637</v>
      </c>
      <c r="N53" s="76">
        <v>133.553</v>
      </c>
      <c r="O53" s="76">
        <v>147.589</v>
      </c>
      <c r="P53" s="76">
        <v>180.10599999999999</v>
      </c>
      <c r="Q53" s="76">
        <v>138.887</v>
      </c>
      <c r="R53" s="76">
        <v>151.46</v>
      </c>
      <c r="S53" s="102">
        <f t="shared" si="0"/>
        <v>2.6228241942150232E-2</v>
      </c>
    </row>
    <row r="54" spans="2:19" x14ac:dyDescent="0.25">
      <c r="B54" s="75">
        <v>50</v>
      </c>
      <c r="C54" s="73" t="s">
        <v>91</v>
      </c>
      <c r="D54" s="76">
        <v>62.115000000000002</v>
      </c>
      <c r="E54" s="76">
        <v>40.671999999999997</v>
      </c>
      <c r="F54" s="76">
        <v>46.725999999999999</v>
      </c>
      <c r="G54" s="76">
        <v>49.622999999999998</v>
      </c>
      <c r="H54" s="76">
        <v>41.185000000000002</v>
      </c>
      <c r="I54" s="76">
        <v>42.74</v>
      </c>
      <c r="J54" s="76">
        <v>49.877000000000002</v>
      </c>
      <c r="K54" s="76">
        <v>77.995000000000005</v>
      </c>
      <c r="L54" s="76">
        <v>85.96</v>
      </c>
      <c r="M54" s="76">
        <v>82.411000000000001</v>
      </c>
      <c r="N54" s="76">
        <v>97.227999999999994</v>
      </c>
      <c r="O54" s="76">
        <v>103.871</v>
      </c>
      <c r="P54" s="76">
        <v>125.39400000000001</v>
      </c>
      <c r="Q54" s="76">
        <v>141.78399999999999</v>
      </c>
      <c r="R54" s="76">
        <v>145.70400000000001</v>
      </c>
      <c r="S54" s="102">
        <f t="shared" si="0"/>
        <v>0.40273993703728683</v>
      </c>
    </row>
    <row r="55" spans="2:19" x14ac:dyDescent="0.25">
      <c r="B55" s="75">
        <v>51</v>
      </c>
      <c r="C55" s="73" t="s">
        <v>88</v>
      </c>
      <c r="D55" s="76">
        <v>43.570999999999998</v>
      </c>
      <c r="E55" s="76">
        <v>54.162999999999997</v>
      </c>
      <c r="F55" s="76">
        <v>48.723999999999997</v>
      </c>
      <c r="G55" s="76">
        <v>47.006</v>
      </c>
      <c r="H55" s="76">
        <v>51.125</v>
      </c>
      <c r="I55" s="76">
        <v>67.179000000000002</v>
      </c>
      <c r="J55" s="76">
        <v>64.156000000000006</v>
      </c>
      <c r="K55" s="76">
        <v>56.613999999999997</v>
      </c>
      <c r="L55" s="76">
        <v>75.430000000000007</v>
      </c>
      <c r="M55" s="76">
        <v>84.936000000000007</v>
      </c>
      <c r="N55" s="76">
        <v>92.896000000000001</v>
      </c>
      <c r="O55" s="76">
        <v>99.367000000000004</v>
      </c>
      <c r="P55" s="76">
        <v>148.60400000000001</v>
      </c>
      <c r="Q55" s="76">
        <v>145.72900000000001</v>
      </c>
      <c r="R55" s="76">
        <v>138.80799999999999</v>
      </c>
      <c r="S55" s="102">
        <f t="shared" si="0"/>
        <v>0.39692251954874336</v>
      </c>
    </row>
    <row r="56" spans="2:19" x14ac:dyDescent="0.25">
      <c r="B56" s="75">
        <v>52</v>
      </c>
      <c r="C56" s="73" t="s">
        <v>103</v>
      </c>
      <c r="D56" s="76">
        <v>70.492000000000004</v>
      </c>
      <c r="E56" s="76">
        <v>103.98699999999999</v>
      </c>
      <c r="F56" s="76">
        <v>108.084</v>
      </c>
      <c r="G56" s="76">
        <v>106.2</v>
      </c>
      <c r="H56" s="76">
        <v>93.402000000000001</v>
      </c>
      <c r="I56" s="76">
        <v>107.446</v>
      </c>
      <c r="J56" s="76">
        <v>111.134</v>
      </c>
      <c r="K56" s="76">
        <v>113.485</v>
      </c>
      <c r="L56" s="76">
        <v>118.761</v>
      </c>
      <c r="M56" s="76">
        <v>122.827</v>
      </c>
      <c r="N56" s="76">
        <v>106.003</v>
      </c>
      <c r="O56" s="76">
        <v>121.038</v>
      </c>
      <c r="P56" s="76">
        <v>128.828</v>
      </c>
      <c r="Q56" s="76">
        <v>147.25899999999999</v>
      </c>
      <c r="R56" s="76">
        <v>135.90100000000001</v>
      </c>
      <c r="S56" s="102">
        <f t="shared" si="0"/>
        <v>0.12279614666468386</v>
      </c>
    </row>
    <row r="57" spans="2:19" x14ac:dyDescent="0.25">
      <c r="B57" s="75">
        <v>53</v>
      </c>
      <c r="C57" s="73" t="s">
        <v>114</v>
      </c>
      <c r="D57" s="76">
        <v>29.844999999999999</v>
      </c>
      <c r="E57" s="76">
        <v>33.991</v>
      </c>
      <c r="F57" s="76">
        <v>90.323999999999998</v>
      </c>
      <c r="G57" s="76">
        <v>81.914000000000001</v>
      </c>
      <c r="H57" s="76">
        <v>72.566999999999993</v>
      </c>
      <c r="I57" s="76">
        <v>76.174000000000007</v>
      </c>
      <c r="J57" s="76">
        <v>76.408000000000001</v>
      </c>
      <c r="K57" s="76">
        <v>82.834999999999994</v>
      </c>
      <c r="L57" s="76">
        <v>97.415000000000006</v>
      </c>
      <c r="M57" s="76">
        <v>113.85899999999999</v>
      </c>
      <c r="N57" s="76">
        <v>124.887</v>
      </c>
      <c r="O57" s="76">
        <v>110.642</v>
      </c>
      <c r="P57" s="76">
        <v>120.447</v>
      </c>
      <c r="Q57" s="76">
        <v>128.56</v>
      </c>
      <c r="R57" s="76">
        <v>134.447</v>
      </c>
      <c r="S57" s="102">
        <f t="shared" si="0"/>
        <v>0.2151533775600587</v>
      </c>
    </row>
    <row r="58" spans="2:19" x14ac:dyDescent="0.25">
      <c r="B58" s="75">
        <v>54</v>
      </c>
      <c r="C58" s="73" t="s">
        <v>90</v>
      </c>
      <c r="D58" s="76">
        <v>0.39300000000000002</v>
      </c>
      <c r="E58" s="76">
        <v>0.26800000000000002</v>
      </c>
      <c r="F58" s="76">
        <v>23.861000000000001</v>
      </c>
      <c r="G58" s="76">
        <v>33.368000000000002</v>
      </c>
      <c r="H58" s="76">
        <v>46.551000000000002</v>
      </c>
      <c r="I58" s="76">
        <v>51.48</v>
      </c>
      <c r="J58" s="76">
        <v>57.856000000000002</v>
      </c>
      <c r="K58" s="76">
        <v>53.89</v>
      </c>
      <c r="L58" s="76">
        <v>57.03</v>
      </c>
      <c r="M58" s="76">
        <v>73.281000000000006</v>
      </c>
      <c r="N58" s="76">
        <v>81.727999999999994</v>
      </c>
      <c r="O58" s="76">
        <v>85.751999999999995</v>
      </c>
      <c r="P58" s="76">
        <v>106.955</v>
      </c>
      <c r="Q58" s="76">
        <v>119.425</v>
      </c>
      <c r="R58" s="76">
        <v>133.24100000000001</v>
      </c>
      <c r="S58" s="102">
        <f t="shared" si="0"/>
        <v>0.5537946636813138</v>
      </c>
    </row>
    <row r="59" spans="2:19" x14ac:dyDescent="0.25">
      <c r="B59" s="75">
        <v>55</v>
      </c>
      <c r="C59" s="73" t="s">
        <v>83</v>
      </c>
      <c r="D59" s="76">
        <v>50.128</v>
      </c>
      <c r="E59" s="76">
        <v>81.516000000000005</v>
      </c>
      <c r="F59" s="76">
        <v>112.754</v>
      </c>
      <c r="G59" s="76">
        <v>103.31699999999999</v>
      </c>
      <c r="H59" s="76">
        <v>88.352000000000004</v>
      </c>
      <c r="I59" s="76">
        <v>85.427000000000007</v>
      </c>
      <c r="J59" s="76">
        <v>88.801000000000002</v>
      </c>
      <c r="K59" s="76">
        <v>105.146</v>
      </c>
      <c r="L59" s="76">
        <v>90.736999999999995</v>
      </c>
      <c r="M59" s="76">
        <v>96.183000000000007</v>
      </c>
      <c r="N59" s="76">
        <v>111.379</v>
      </c>
      <c r="O59" s="76">
        <v>123.505</v>
      </c>
      <c r="P59" s="76">
        <v>122.72199999999999</v>
      </c>
      <c r="Q59" s="76">
        <v>143.63800000000001</v>
      </c>
      <c r="R59" s="76">
        <v>127.42700000000001</v>
      </c>
      <c r="S59" s="102">
        <f t="shared" si="0"/>
        <v>3.175579936034989E-2</v>
      </c>
    </row>
    <row r="60" spans="2:19" x14ac:dyDescent="0.25">
      <c r="B60" s="75">
        <v>56</v>
      </c>
      <c r="C60" s="73" t="s">
        <v>214</v>
      </c>
      <c r="D60" s="76">
        <v>36.716999999999999</v>
      </c>
      <c r="E60" s="76">
        <v>38.012999999999998</v>
      </c>
      <c r="F60" s="76">
        <v>49.963999999999999</v>
      </c>
      <c r="G60" s="76">
        <v>61.97</v>
      </c>
      <c r="H60" s="76">
        <v>42.906999999999996</v>
      </c>
      <c r="I60" s="76">
        <v>44.753999999999998</v>
      </c>
      <c r="J60" s="76">
        <v>81.091999999999999</v>
      </c>
      <c r="K60" s="76">
        <v>116.386</v>
      </c>
      <c r="L60" s="76">
        <v>113.08199999999999</v>
      </c>
      <c r="M60" s="76">
        <v>111.221</v>
      </c>
      <c r="N60" s="76">
        <v>116.30800000000001</v>
      </c>
      <c r="O60" s="76">
        <v>124.221</v>
      </c>
      <c r="P60" s="76">
        <v>133.166</v>
      </c>
      <c r="Q60" s="76">
        <v>127.24299999999999</v>
      </c>
      <c r="R60" s="76">
        <v>125.669</v>
      </c>
      <c r="S60" s="102">
        <f t="shared" si="0"/>
        <v>1.1656644206696098E-2</v>
      </c>
    </row>
    <row r="61" spans="2:19" x14ac:dyDescent="0.25">
      <c r="B61" s="75">
        <v>57</v>
      </c>
      <c r="C61" s="73" t="s">
        <v>217</v>
      </c>
      <c r="D61" s="76">
        <v>39.197000000000003</v>
      </c>
      <c r="E61" s="76">
        <v>53.411000000000001</v>
      </c>
      <c r="F61" s="76">
        <v>51.332000000000001</v>
      </c>
      <c r="G61" s="76">
        <v>46.329000000000001</v>
      </c>
      <c r="H61" s="76">
        <v>32.764000000000003</v>
      </c>
      <c r="I61" s="76">
        <v>66.991</v>
      </c>
      <c r="J61" s="76">
        <v>80.462000000000003</v>
      </c>
      <c r="K61" s="76">
        <v>74.453999999999994</v>
      </c>
      <c r="L61" s="76">
        <v>78.942999999999998</v>
      </c>
      <c r="M61" s="76">
        <v>85.6</v>
      </c>
      <c r="N61" s="76">
        <v>87.094999999999999</v>
      </c>
      <c r="O61" s="76">
        <v>88.475999999999999</v>
      </c>
      <c r="P61" s="76">
        <v>115.64100000000001</v>
      </c>
      <c r="Q61" s="76">
        <v>118.032</v>
      </c>
      <c r="R61" s="76">
        <v>120.741</v>
      </c>
      <c r="S61" s="102">
        <f t="shared" si="0"/>
        <v>0.36467516614675177</v>
      </c>
    </row>
    <row r="62" spans="2:19" x14ac:dyDescent="0.25">
      <c r="B62" s="75">
        <v>58</v>
      </c>
      <c r="C62" s="73" t="s">
        <v>93</v>
      </c>
      <c r="D62" s="76">
        <v>25.571000000000002</v>
      </c>
      <c r="E62" s="76">
        <v>30.625</v>
      </c>
      <c r="F62" s="76">
        <v>39.417000000000002</v>
      </c>
      <c r="G62" s="76">
        <v>38.982999999999997</v>
      </c>
      <c r="H62" s="76">
        <v>42.088000000000001</v>
      </c>
      <c r="I62" s="76">
        <v>56.709000000000003</v>
      </c>
      <c r="J62" s="76">
        <v>54.551000000000002</v>
      </c>
      <c r="K62" s="76">
        <v>55.81</v>
      </c>
      <c r="L62" s="76">
        <v>64.442999999999998</v>
      </c>
      <c r="M62" s="76">
        <v>76.135000000000005</v>
      </c>
      <c r="N62" s="76">
        <v>73.936999999999998</v>
      </c>
      <c r="O62" s="76">
        <v>95.504999999999995</v>
      </c>
      <c r="P62" s="76">
        <v>114.401</v>
      </c>
      <c r="Q62" s="76">
        <v>113.462</v>
      </c>
      <c r="R62" s="76">
        <v>120.28</v>
      </c>
      <c r="S62" s="102">
        <f t="shared" si="0"/>
        <v>0.25941050206795468</v>
      </c>
    </row>
    <row r="63" spans="2:19" x14ac:dyDescent="0.25">
      <c r="B63" s="75">
        <v>59</v>
      </c>
      <c r="C63" s="73" t="s">
        <v>107</v>
      </c>
      <c r="D63" s="76">
        <v>15.494999999999999</v>
      </c>
      <c r="E63" s="76">
        <v>14.859</v>
      </c>
      <c r="F63" s="76">
        <v>14.997999999999999</v>
      </c>
      <c r="G63" s="76">
        <v>28.12</v>
      </c>
      <c r="H63" s="76">
        <v>19.638999999999999</v>
      </c>
      <c r="I63" s="76">
        <v>15.516999999999999</v>
      </c>
      <c r="J63" s="76">
        <v>17.571000000000002</v>
      </c>
      <c r="K63" s="76">
        <v>21.181000000000001</v>
      </c>
      <c r="L63" s="76">
        <v>48.154000000000003</v>
      </c>
      <c r="M63" s="76">
        <v>74.149000000000001</v>
      </c>
      <c r="N63" s="76">
        <v>82.022000000000006</v>
      </c>
      <c r="O63" s="76">
        <v>92.3</v>
      </c>
      <c r="P63" s="76">
        <v>94.921999999999997</v>
      </c>
      <c r="Q63" s="76">
        <v>106.931</v>
      </c>
      <c r="R63" s="76">
        <v>116.387</v>
      </c>
      <c r="S63" s="102">
        <f t="shared" si="0"/>
        <v>0.26096424702058507</v>
      </c>
    </row>
    <row r="64" spans="2:19" x14ac:dyDescent="0.25">
      <c r="B64" s="80">
        <v>60</v>
      </c>
      <c r="C64" s="81" t="s">
        <v>137</v>
      </c>
      <c r="D64" s="82">
        <v>6.2830000000000004</v>
      </c>
      <c r="E64" s="82">
        <v>56.878999999999998</v>
      </c>
      <c r="F64" s="82">
        <v>86.001000000000005</v>
      </c>
      <c r="G64" s="82">
        <v>86.058999999999997</v>
      </c>
      <c r="H64" s="82">
        <v>9.0079999999999991</v>
      </c>
      <c r="I64" s="82">
        <v>2.5920000000000001</v>
      </c>
      <c r="J64" s="82">
        <v>5.7359999999999998</v>
      </c>
      <c r="K64" s="82">
        <v>2.6070000000000002</v>
      </c>
      <c r="L64" s="82">
        <v>0.53</v>
      </c>
      <c r="M64" s="82">
        <v>26.667000000000002</v>
      </c>
      <c r="N64" s="82">
        <v>49.326999999999998</v>
      </c>
      <c r="O64" s="82">
        <v>64.588999999999999</v>
      </c>
      <c r="P64" s="82">
        <v>112.697</v>
      </c>
      <c r="Q64" s="82">
        <v>106.96299999999999</v>
      </c>
      <c r="R64" s="82">
        <v>112.56100000000001</v>
      </c>
      <c r="S64" s="103">
        <f t="shared" si="0"/>
        <v>0.7427270897521252</v>
      </c>
    </row>
    <row r="65" spans="2:19" x14ac:dyDescent="0.25">
      <c r="B65" s="72">
        <v>61</v>
      </c>
      <c r="C65" s="133" t="s">
        <v>118</v>
      </c>
      <c r="D65" s="74">
        <v>26.902999999999999</v>
      </c>
      <c r="E65" s="74">
        <v>68.051000000000002</v>
      </c>
      <c r="F65" s="74">
        <v>93.801000000000002</v>
      </c>
      <c r="G65" s="74">
        <v>111.027</v>
      </c>
      <c r="H65" s="74">
        <v>104.38200000000001</v>
      </c>
      <c r="I65" s="74">
        <v>110.374</v>
      </c>
      <c r="J65" s="74">
        <v>113.011</v>
      </c>
      <c r="K65" s="74">
        <v>83.328000000000003</v>
      </c>
      <c r="L65" s="74">
        <v>65.614999999999995</v>
      </c>
      <c r="M65" s="74">
        <v>56.21</v>
      </c>
      <c r="N65" s="74">
        <v>64.379000000000005</v>
      </c>
      <c r="O65" s="74">
        <v>67.662999999999997</v>
      </c>
      <c r="P65" s="74">
        <v>75.3</v>
      </c>
      <c r="Q65" s="74">
        <v>92.896000000000001</v>
      </c>
      <c r="R65" s="74">
        <v>104.53100000000001</v>
      </c>
      <c r="S65" s="101">
        <f t="shared" si="0"/>
        <v>0.54487681598510274</v>
      </c>
    </row>
    <row r="66" spans="2:19" x14ac:dyDescent="0.25">
      <c r="B66" s="75">
        <v>62</v>
      </c>
      <c r="C66" s="73" t="s">
        <v>106</v>
      </c>
      <c r="D66" s="76">
        <v>75.632000000000005</v>
      </c>
      <c r="E66" s="76">
        <v>79.421000000000006</v>
      </c>
      <c r="F66" s="76">
        <v>85.149000000000001</v>
      </c>
      <c r="G66" s="76">
        <v>102.288</v>
      </c>
      <c r="H66" s="76">
        <v>68.635999999999996</v>
      </c>
      <c r="I66" s="76">
        <v>66.394000000000005</v>
      </c>
      <c r="J66" s="76">
        <v>92.945999999999998</v>
      </c>
      <c r="K66" s="76">
        <v>109.235</v>
      </c>
      <c r="L66" s="76">
        <v>111.97199999999999</v>
      </c>
      <c r="M66" s="76">
        <v>103.595</v>
      </c>
      <c r="N66" s="76">
        <v>90.064999999999998</v>
      </c>
      <c r="O66" s="76">
        <v>99.602999999999994</v>
      </c>
      <c r="P66" s="76">
        <v>114.76</v>
      </c>
      <c r="Q66" s="76">
        <v>102.64400000000001</v>
      </c>
      <c r="R66" s="76">
        <v>96.164000000000001</v>
      </c>
      <c r="S66" s="102">
        <f t="shared" si="0"/>
        <v>-3.4527072477736565E-2</v>
      </c>
    </row>
    <row r="67" spans="2:19" x14ac:dyDescent="0.25">
      <c r="B67" s="75">
        <v>63</v>
      </c>
      <c r="C67" s="73" t="s">
        <v>113</v>
      </c>
      <c r="D67" s="76">
        <v>23.108000000000001</v>
      </c>
      <c r="E67" s="76">
        <v>23.52</v>
      </c>
      <c r="F67" s="76">
        <v>25.391999999999999</v>
      </c>
      <c r="G67" s="76">
        <v>51.055999999999997</v>
      </c>
      <c r="H67" s="76">
        <v>66.608999999999995</v>
      </c>
      <c r="I67" s="76">
        <v>72.555000000000007</v>
      </c>
      <c r="J67" s="76">
        <v>76.138000000000005</v>
      </c>
      <c r="K67" s="76">
        <v>91.174999999999997</v>
      </c>
      <c r="L67" s="76">
        <v>98.852000000000004</v>
      </c>
      <c r="M67" s="76">
        <v>97.013999999999996</v>
      </c>
      <c r="N67" s="76">
        <v>89.813000000000002</v>
      </c>
      <c r="O67" s="76">
        <v>80.944999999999993</v>
      </c>
      <c r="P67" s="76">
        <v>85.135000000000005</v>
      </c>
      <c r="Q67" s="76">
        <v>89.415000000000006</v>
      </c>
      <c r="R67" s="76">
        <v>83.716999999999999</v>
      </c>
      <c r="S67" s="102">
        <f t="shared" si="0"/>
        <v>3.424547532275013E-2</v>
      </c>
    </row>
    <row r="68" spans="2:19" x14ac:dyDescent="0.25">
      <c r="B68" s="75">
        <v>64</v>
      </c>
      <c r="C68" s="73" t="s">
        <v>105</v>
      </c>
      <c r="D68" s="76">
        <v>51.109000000000002</v>
      </c>
      <c r="E68" s="76">
        <v>44.585000000000001</v>
      </c>
      <c r="F68" s="76">
        <v>44.831000000000003</v>
      </c>
      <c r="G68" s="76">
        <v>62.057000000000002</v>
      </c>
      <c r="H68" s="76">
        <v>65.712999999999994</v>
      </c>
      <c r="I68" s="76">
        <v>69.114999999999995</v>
      </c>
      <c r="J68" s="76">
        <v>82.224999999999994</v>
      </c>
      <c r="K68" s="76">
        <v>82.721999999999994</v>
      </c>
      <c r="L68" s="76">
        <v>75.584999999999994</v>
      </c>
      <c r="M68" s="76">
        <v>68.891999999999996</v>
      </c>
      <c r="N68" s="76">
        <v>55.262</v>
      </c>
      <c r="O68" s="76">
        <v>65.046000000000006</v>
      </c>
      <c r="P68" s="76">
        <v>67.256</v>
      </c>
      <c r="Q68" s="76">
        <v>70.897999999999996</v>
      </c>
      <c r="R68" s="76">
        <v>80.888000000000005</v>
      </c>
      <c r="S68" s="102">
        <f t="shared" si="0"/>
        <v>0.24355071795344818</v>
      </c>
    </row>
    <row r="69" spans="2:19" x14ac:dyDescent="0.25">
      <c r="B69" s="75">
        <v>65</v>
      </c>
      <c r="C69" s="73" t="s">
        <v>134</v>
      </c>
      <c r="D69" s="76">
        <v>33.448999999999998</v>
      </c>
      <c r="E69" s="76">
        <v>45.097999999999999</v>
      </c>
      <c r="F69" s="76">
        <v>43.351999999999997</v>
      </c>
      <c r="G69" s="76">
        <v>45.015999999999998</v>
      </c>
      <c r="H69" s="76">
        <v>50.185000000000002</v>
      </c>
      <c r="I69" s="76">
        <v>55.822000000000003</v>
      </c>
      <c r="J69" s="76">
        <v>52.56</v>
      </c>
      <c r="K69" s="76">
        <v>74.292000000000002</v>
      </c>
      <c r="L69" s="76">
        <v>75.897999999999996</v>
      </c>
      <c r="M69" s="76">
        <v>74.906999999999996</v>
      </c>
      <c r="N69" s="76">
        <v>76.688000000000002</v>
      </c>
      <c r="O69" s="76">
        <v>69.075000000000003</v>
      </c>
      <c r="P69" s="76">
        <v>68.915999999999997</v>
      </c>
      <c r="Q69" s="76">
        <v>81.424000000000007</v>
      </c>
      <c r="R69" s="76">
        <v>73.510999999999996</v>
      </c>
      <c r="S69" s="102">
        <f t="shared" si="0"/>
        <v>6.4220050669562045E-2</v>
      </c>
    </row>
    <row r="70" spans="2:19" x14ac:dyDescent="0.25">
      <c r="B70" s="75">
        <v>66</v>
      </c>
      <c r="C70" s="73" t="s">
        <v>86</v>
      </c>
      <c r="D70" s="76">
        <v>55.902000000000001</v>
      </c>
      <c r="E70" s="76">
        <v>59.732999999999997</v>
      </c>
      <c r="F70" s="76">
        <v>62.956000000000003</v>
      </c>
      <c r="G70" s="76">
        <v>65.531000000000006</v>
      </c>
      <c r="H70" s="76">
        <v>66.2</v>
      </c>
      <c r="I70" s="76">
        <v>66.441000000000003</v>
      </c>
      <c r="J70" s="76">
        <v>68.48</v>
      </c>
      <c r="K70" s="76">
        <v>73.721000000000004</v>
      </c>
      <c r="L70" s="76">
        <v>71.727999999999994</v>
      </c>
      <c r="M70" s="76">
        <v>72.275000000000006</v>
      </c>
      <c r="N70" s="76">
        <v>70.613</v>
      </c>
      <c r="O70" s="76">
        <v>71.501000000000005</v>
      </c>
      <c r="P70" s="76">
        <v>72.762</v>
      </c>
      <c r="Q70" s="76">
        <v>73.899000000000001</v>
      </c>
      <c r="R70" s="76">
        <v>72.626999999999995</v>
      </c>
      <c r="S70" s="102">
        <f t="shared" ref="S70:S106" si="1">R70/O70-1</f>
        <v>1.5748031496062964E-2</v>
      </c>
    </row>
    <row r="71" spans="2:19" x14ac:dyDescent="0.25">
      <c r="B71" s="75">
        <v>67</v>
      </c>
      <c r="C71" s="73" t="s">
        <v>140</v>
      </c>
      <c r="D71" s="76">
        <v>2E-3</v>
      </c>
      <c r="E71" s="76">
        <v>2E-3</v>
      </c>
      <c r="F71" s="76">
        <v>0</v>
      </c>
      <c r="G71" s="76">
        <v>1.0109999999999999</v>
      </c>
      <c r="H71" s="76">
        <v>0.437</v>
      </c>
      <c r="I71" s="76">
        <v>1E-3</v>
      </c>
      <c r="J71" s="76">
        <v>0</v>
      </c>
      <c r="K71" s="76">
        <v>0</v>
      </c>
      <c r="L71" s="76">
        <v>4.6260000000000003</v>
      </c>
      <c r="M71" s="76">
        <v>52.817999999999998</v>
      </c>
      <c r="N71" s="76">
        <v>54.753999999999998</v>
      </c>
      <c r="O71" s="76">
        <v>56.692999999999998</v>
      </c>
      <c r="P71" s="76">
        <v>55.433999999999997</v>
      </c>
      <c r="Q71" s="76">
        <v>63.012</v>
      </c>
      <c r="R71" s="76">
        <v>63.914000000000001</v>
      </c>
      <c r="S71" s="102">
        <f t="shared" si="1"/>
        <v>0.12737022207327198</v>
      </c>
    </row>
    <row r="72" spans="2:19" x14ac:dyDescent="0.25">
      <c r="B72" s="75">
        <v>68</v>
      </c>
      <c r="C72" s="73" t="s">
        <v>136</v>
      </c>
      <c r="D72" s="76">
        <v>81.043000000000006</v>
      </c>
      <c r="E72" s="76">
        <v>80.712999999999994</v>
      </c>
      <c r="F72" s="76">
        <v>82.340999999999994</v>
      </c>
      <c r="G72" s="76">
        <v>80.072000000000003</v>
      </c>
      <c r="H72" s="76">
        <v>70.075000000000003</v>
      </c>
      <c r="I72" s="76">
        <v>67.563999999999993</v>
      </c>
      <c r="J72" s="76">
        <v>64.959999999999994</v>
      </c>
      <c r="K72" s="76">
        <v>73.486999999999995</v>
      </c>
      <c r="L72" s="76">
        <v>70.164000000000001</v>
      </c>
      <c r="M72" s="76">
        <v>67.241</v>
      </c>
      <c r="N72" s="76">
        <v>71.274000000000001</v>
      </c>
      <c r="O72" s="76">
        <v>82.748999999999995</v>
      </c>
      <c r="P72" s="76">
        <v>86.117000000000004</v>
      </c>
      <c r="Q72" s="76">
        <v>69.248000000000005</v>
      </c>
      <c r="R72" s="76">
        <v>62.222000000000001</v>
      </c>
      <c r="S72" s="102">
        <f t="shared" si="1"/>
        <v>-0.2480634207059903</v>
      </c>
    </row>
    <row r="73" spans="2:19" x14ac:dyDescent="0.25">
      <c r="B73" s="75">
        <v>69</v>
      </c>
      <c r="C73" s="73" t="s">
        <v>97</v>
      </c>
      <c r="D73" s="76">
        <v>34.503999999999998</v>
      </c>
      <c r="E73" s="76">
        <v>38.148000000000003</v>
      </c>
      <c r="F73" s="76">
        <v>36.191000000000003</v>
      </c>
      <c r="G73" s="76">
        <v>30.59</v>
      </c>
      <c r="H73" s="76">
        <v>26.687999999999999</v>
      </c>
      <c r="I73" s="76">
        <v>25.690999999999999</v>
      </c>
      <c r="J73" s="76">
        <v>30.94</v>
      </c>
      <c r="K73" s="76">
        <v>33.625999999999998</v>
      </c>
      <c r="L73" s="76">
        <v>37.250999999999998</v>
      </c>
      <c r="M73" s="76">
        <v>40.415999999999997</v>
      </c>
      <c r="N73" s="76">
        <v>46.317</v>
      </c>
      <c r="O73" s="76">
        <v>43.718000000000004</v>
      </c>
      <c r="P73" s="76">
        <v>47.478999999999999</v>
      </c>
      <c r="Q73" s="76">
        <v>53.695999999999998</v>
      </c>
      <c r="R73" s="76">
        <v>56.121000000000002</v>
      </c>
      <c r="S73" s="102">
        <f t="shared" si="1"/>
        <v>0.28370465254586197</v>
      </c>
    </row>
    <row r="74" spans="2:19" x14ac:dyDescent="0.25">
      <c r="B74" s="75">
        <v>70</v>
      </c>
      <c r="C74" s="73" t="s">
        <v>101</v>
      </c>
      <c r="D74" s="76">
        <v>23.52</v>
      </c>
      <c r="E74" s="76">
        <v>25.998000000000001</v>
      </c>
      <c r="F74" s="76">
        <v>33.685000000000002</v>
      </c>
      <c r="G74" s="76">
        <v>38.277000000000001</v>
      </c>
      <c r="H74" s="76">
        <v>26.891999999999999</v>
      </c>
      <c r="I74" s="76">
        <v>31.481000000000002</v>
      </c>
      <c r="J74" s="76">
        <v>24.532</v>
      </c>
      <c r="K74" s="76">
        <v>21.567</v>
      </c>
      <c r="L74" s="76">
        <v>33.079000000000001</v>
      </c>
      <c r="M74" s="76">
        <v>33.921999999999997</v>
      </c>
      <c r="N74" s="76">
        <v>31.056000000000001</v>
      </c>
      <c r="O74" s="76">
        <v>38.726999999999997</v>
      </c>
      <c r="P74" s="76">
        <v>49.158999999999999</v>
      </c>
      <c r="Q74" s="76">
        <v>56.871000000000002</v>
      </c>
      <c r="R74" s="76">
        <v>55.8</v>
      </c>
      <c r="S74" s="102">
        <f t="shared" si="1"/>
        <v>0.44085521729026267</v>
      </c>
    </row>
    <row r="75" spans="2:19" x14ac:dyDescent="0.25">
      <c r="B75" s="75">
        <v>71</v>
      </c>
      <c r="C75" s="73" t="s">
        <v>123</v>
      </c>
      <c r="D75" s="76">
        <v>3.3149999999999999</v>
      </c>
      <c r="E75" s="76">
        <v>15.66</v>
      </c>
      <c r="F75" s="76">
        <v>40.984999999999999</v>
      </c>
      <c r="G75" s="76">
        <v>38.253</v>
      </c>
      <c r="H75" s="76">
        <v>40.908000000000001</v>
      </c>
      <c r="I75" s="76">
        <v>46.185000000000002</v>
      </c>
      <c r="J75" s="76">
        <v>46.576999999999998</v>
      </c>
      <c r="K75" s="76">
        <v>41.92</v>
      </c>
      <c r="L75" s="76">
        <v>43.076999999999998</v>
      </c>
      <c r="M75" s="76">
        <v>47.12</v>
      </c>
      <c r="N75" s="76">
        <v>45.557000000000002</v>
      </c>
      <c r="O75" s="76">
        <v>43.722999999999999</v>
      </c>
      <c r="P75" s="76">
        <v>47.506</v>
      </c>
      <c r="Q75" s="76">
        <v>57.899000000000001</v>
      </c>
      <c r="R75" s="76">
        <v>55.722999999999999</v>
      </c>
      <c r="S75" s="102">
        <f t="shared" si="1"/>
        <v>0.27445509228552489</v>
      </c>
    </row>
    <row r="76" spans="2:19" x14ac:dyDescent="0.25">
      <c r="B76" s="75">
        <v>72</v>
      </c>
      <c r="C76" s="73" t="s">
        <v>124</v>
      </c>
      <c r="D76" s="76">
        <v>15.752000000000001</v>
      </c>
      <c r="E76" s="76">
        <v>38.360999999999997</v>
      </c>
      <c r="F76" s="76">
        <v>20.170999999999999</v>
      </c>
      <c r="G76" s="76">
        <v>11.092000000000001</v>
      </c>
      <c r="H76" s="76">
        <v>0.30299999999999999</v>
      </c>
      <c r="I76" s="76">
        <v>0.122</v>
      </c>
      <c r="J76" s="76">
        <v>14.574999999999999</v>
      </c>
      <c r="K76" s="76">
        <v>12.622</v>
      </c>
      <c r="L76" s="76">
        <v>24.715</v>
      </c>
      <c r="M76" s="76">
        <v>40.697000000000003</v>
      </c>
      <c r="N76" s="76">
        <v>38.472000000000001</v>
      </c>
      <c r="O76" s="76">
        <v>46.95</v>
      </c>
      <c r="P76" s="76">
        <v>39.735999999999997</v>
      </c>
      <c r="Q76" s="76">
        <v>58.621000000000002</v>
      </c>
      <c r="R76" s="76">
        <v>53.29</v>
      </c>
      <c r="S76" s="102">
        <f t="shared" si="1"/>
        <v>0.13503727369542062</v>
      </c>
    </row>
    <row r="77" spans="2:19" x14ac:dyDescent="0.25">
      <c r="B77" s="75">
        <v>73</v>
      </c>
      <c r="C77" s="73" t="s">
        <v>89</v>
      </c>
      <c r="D77" s="76">
        <v>53.335999999999999</v>
      </c>
      <c r="E77" s="76">
        <v>55.465000000000003</v>
      </c>
      <c r="F77" s="76">
        <v>58.222999999999999</v>
      </c>
      <c r="G77" s="76">
        <v>56.301000000000002</v>
      </c>
      <c r="H77" s="76">
        <v>57.103999999999999</v>
      </c>
      <c r="I77" s="76">
        <v>59.098999999999997</v>
      </c>
      <c r="J77" s="76">
        <v>59.917000000000002</v>
      </c>
      <c r="K77" s="76">
        <v>65.430000000000007</v>
      </c>
      <c r="L77" s="76">
        <v>68.715999999999994</v>
      </c>
      <c r="M77" s="76">
        <v>68.448999999999998</v>
      </c>
      <c r="N77" s="76">
        <v>61.692</v>
      </c>
      <c r="O77" s="76">
        <v>51.255000000000003</v>
      </c>
      <c r="P77" s="76">
        <v>47.402999999999999</v>
      </c>
      <c r="Q77" s="76">
        <v>48.012999999999998</v>
      </c>
      <c r="R77" s="76">
        <v>52.05</v>
      </c>
      <c r="S77" s="102">
        <f t="shared" si="1"/>
        <v>1.5510681884694177E-2</v>
      </c>
    </row>
    <row r="78" spans="2:19" x14ac:dyDescent="0.25">
      <c r="B78" s="75">
        <v>74</v>
      </c>
      <c r="C78" s="73" t="s">
        <v>115</v>
      </c>
      <c r="D78" s="76">
        <v>0</v>
      </c>
      <c r="E78" s="76">
        <v>0.06</v>
      </c>
      <c r="F78" s="76">
        <v>9.1489999999999991</v>
      </c>
      <c r="G78" s="76">
        <v>9.07</v>
      </c>
      <c r="H78" s="76">
        <v>22.788</v>
      </c>
      <c r="I78" s="76">
        <v>28.98</v>
      </c>
      <c r="J78" s="76">
        <v>22.954999999999998</v>
      </c>
      <c r="K78" s="76">
        <v>22.474</v>
      </c>
      <c r="L78" s="76">
        <v>25.311</v>
      </c>
      <c r="M78" s="76">
        <v>27.754999999999999</v>
      </c>
      <c r="N78" s="76">
        <v>32.723999999999997</v>
      </c>
      <c r="O78" s="76">
        <v>43.191000000000003</v>
      </c>
      <c r="P78" s="76">
        <v>43.875999999999998</v>
      </c>
      <c r="Q78" s="76">
        <v>49.81</v>
      </c>
      <c r="R78" s="76">
        <v>50.488</v>
      </c>
      <c r="S78" s="102">
        <f t="shared" si="1"/>
        <v>0.16894723437753223</v>
      </c>
    </row>
    <row r="79" spans="2:19" x14ac:dyDescent="0.25">
      <c r="B79" s="75">
        <v>75</v>
      </c>
      <c r="C79" s="73" t="s">
        <v>98</v>
      </c>
      <c r="D79" s="76">
        <v>12.018000000000001</v>
      </c>
      <c r="E79" s="76">
        <v>6.1390000000000002</v>
      </c>
      <c r="F79" s="76">
        <v>1.4219999999999999</v>
      </c>
      <c r="G79" s="76">
        <v>9.5000000000000001E-2</v>
      </c>
      <c r="H79" s="76">
        <v>0.39</v>
      </c>
      <c r="I79" s="76">
        <v>16.446999999999999</v>
      </c>
      <c r="J79" s="76">
        <v>24.722999999999999</v>
      </c>
      <c r="K79" s="76">
        <v>33.314</v>
      </c>
      <c r="L79" s="76">
        <v>28.611999999999998</v>
      </c>
      <c r="M79" s="76">
        <v>30.193999999999999</v>
      </c>
      <c r="N79" s="76">
        <v>41.2</v>
      </c>
      <c r="O79" s="76">
        <v>45.71</v>
      </c>
      <c r="P79" s="76">
        <v>46.247999999999998</v>
      </c>
      <c r="Q79" s="76">
        <v>51.502000000000002</v>
      </c>
      <c r="R79" s="76">
        <v>50.412999999999997</v>
      </c>
      <c r="S79" s="102">
        <f t="shared" si="1"/>
        <v>0.10288777072850563</v>
      </c>
    </row>
    <row r="80" spans="2:19" x14ac:dyDescent="0.25">
      <c r="B80" s="75">
        <v>76</v>
      </c>
      <c r="C80" s="73" t="s">
        <v>92</v>
      </c>
      <c r="D80" s="76">
        <v>42.247999999999998</v>
      </c>
      <c r="E80" s="76">
        <v>45.741999999999997</v>
      </c>
      <c r="F80" s="76">
        <v>46.87</v>
      </c>
      <c r="G80" s="76">
        <v>48.247999999999998</v>
      </c>
      <c r="H80" s="76">
        <v>48.923000000000002</v>
      </c>
      <c r="I80" s="76">
        <v>48.165999999999997</v>
      </c>
      <c r="J80" s="76">
        <v>49.152000000000001</v>
      </c>
      <c r="K80" s="76">
        <v>53.365000000000002</v>
      </c>
      <c r="L80" s="76">
        <v>52.572000000000003</v>
      </c>
      <c r="M80" s="76">
        <v>54.073999999999998</v>
      </c>
      <c r="N80" s="76">
        <v>50.415999999999997</v>
      </c>
      <c r="O80" s="76">
        <v>55.033999999999999</v>
      </c>
      <c r="P80" s="76">
        <v>55.31</v>
      </c>
      <c r="Q80" s="76">
        <v>47.720999999999997</v>
      </c>
      <c r="R80" s="76">
        <v>47.960999999999999</v>
      </c>
      <c r="S80" s="102">
        <f t="shared" si="1"/>
        <v>-0.12852055093215109</v>
      </c>
    </row>
    <row r="81" spans="2:19" x14ac:dyDescent="0.25">
      <c r="B81" s="75">
        <v>77</v>
      </c>
      <c r="C81" s="73" t="s">
        <v>178</v>
      </c>
      <c r="D81" s="76">
        <v>0</v>
      </c>
      <c r="E81" s="76">
        <v>0</v>
      </c>
      <c r="F81" s="76">
        <v>0</v>
      </c>
      <c r="G81" s="76">
        <v>0.17</v>
      </c>
      <c r="H81" s="76">
        <v>0</v>
      </c>
      <c r="I81" s="76">
        <v>0</v>
      </c>
      <c r="J81" s="76">
        <v>2E-3</v>
      </c>
      <c r="K81" s="76">
        <v>0</v>
      </c>
      <c r="L81" s="76">
        <v>3.0000000000000001E-3</v>
      </c>
      <c r="M81" s="76">
        <v>11.489000000000001</v>
      </c>
      <c r="N81" s="76">
        <v>37.779000000000003</v>
      </c>
      <c r="O81" s="76">
        <v>49.198999999999998</v>
      </c>
      <c r="P81" s="76">
        <v>57.798999999999999</v>
      </c>
      <c r="Q81" s="76">
        <v>65.31</v>
      </c>
      <c r="R81" s="76">
        <v>47.110999999999997</v>
      </c>
      <c r="S81" s="102">
        <f t="shared" si="1"/>
        <v>-4.2439886989573017E-2</v>
      </c>
    </row>
    <row r="82" spans="2:19" x14ac:dyDescent="0.25">
      <c r="B82" s="75">
        <v>78</v>
      </c>
      <c r="C82" s="73" t="s">
        <v>191</v>
      </c>
      <c r="D82" s="76">
        <v>9.8810000000000002</v>
      </c>
      <c r="E82" s="76">
        <v>9.2690000000000001</v>
      </c>
      <c r="F82" s="76">
        <v>7.0670000000000002</v>
      </c>
      <c r="G82" s="76">
        <v>7.7430000000000003</v>
      </c>
      <c r="H82" s="76">
        <v>7.8049999999999997</v>
      </c>
      <c r="I82" s="76">
        <v>11.189</v>
      </c>
      <c r="J82" s="76">
        <v>13.667</v>
      </c>
      <c r="K82" s="76">
        <v>15.195</v>
      </c>
      <c r="L82" s="76">
        <v>13.07</v>
      </c>
      <c r="M82" s="76">
        <v>9.8339999999999996</v>
      </c>
      <c r="N82" s="76">
        <v>10.484999999999999</v>
      </c>
      <c r="O82" s="76">
        <v>10.795999999999999</v>
      </c>
      <c r="P82" s="76">
        <v>11.47</v>
      </c>
      <c r="Q82" s="76">
        <v>34.667999999999999</v>
      </c>
      <c r="R82" s="76">
        <v>46.353999999999999</v>
      </c>
      <c r="S82" s="102">
        <f t="shared" si="1"/>
        <v>3.2936272693590221</v>
      </c>
    </row>
    <row r="83" spans="2:19" x14ac:dyDescent="0.25">
      <c r="B83" s="75">
        <v>79</v>
      </c>
      <c r="C83" s="73" t="s">
        <v>138</v>
      </c>
      <c r="D83" s="76">
        <v>22.907</v>
      </c>
      <c r="E83" s="76">
        <v>19.207999999999998</v>
      </c>
      <c r="F83" s="76">
        <v>23.097999999999999</v>
      </c>
      <c r="G83" s="76">
        <v>22.73</v>
      </c>
      <c r="H83" s="76">
        <v>21.896000000000001</v>
      </c>
      <c r="I83" s="76">
        <v>25.088000000000001</v>
      </c>
      <c r="J83" s="76">
        <v>18.495000000000001</v>
      </c>
      <c r="K83" s="76">
        <v>14.526</v>
      </c>
      <c r="L83" s="76">
        <v>17.312999999999999</v>
      </c>
      <c r="M83" s="76">
        <v>21.396000000000001</v>
      </c>
      <c r="N83" s="76">
        <v>24.01</v>
      </c>
      <c r="O83" s="76">
        <v>31.452999999999999</v>
      </c>
      <c r="P83" s="76">
        <v>36.066000000000003</v>
      </c>
      <c r="Q83" s="76">
        <v>43.378999999999998</v>
      </c>
      <c r="R83" s="76">
        <v>44.869</v>
      </c>
      <c r="S83" s="102">
        <f t="shared" si="1"/>
        <v>0.42654118843989441</v>
      </c>
    </row>
    <row r="84" spans="2:19" x14ac:dyDescent="0.25">
      <c r="B84" s="75">
        <v>80</v>
      </c>
      <c r="C84" s="73" t="s">
        <v>108</v>
      </c>
      <c r="D84" s="76">
        <v>17.585999999999999</v>
      </c>
      <c r="E84" s="76">
        <v>38.654000000000003</v>
      </c>
      <c r="F84" s="76">
        <v>47.356999999999999</v>
      </c>
      <c r="G84" s="76">
        <v>28.831</v>
      </c>
      <c r="H84" s="76">
        <v>25.867999999999999</v>
      </c>
      <c r="I84" s="76">
        <v>29.786000000000001</v>
      </c>
      <c r="J84" s="76">
        <v>36.578000000000003</v>
      </c>
      <c r="K84" s="76">
        <v>42.703000000000003</v>
      </c>
      <c r="L84" s="76">
        <v>45.234000000000002</v>
      </c>
      <c r="M84" s="76">
        <v>45.652000000000001</v>
      </c>
      <c r="N84" s="76">
        <v>34.661000000000001</v>
      </c>
      <c r="O84" s="76">
        <v>38.116999999999997</v>
      </c>
      <c r="P84" s="76">
        <v>40.79</v>
      </c>
      <c r="Q84" s="76">
        <v>41.256999999999998</v>
      </c>
      <c r="R84" s="76">
        <v>41.481000000000002</v>
      </c>
      <c r="S84" s="102">
        <f t="shared" si="1"/>
        <v>8.8254584568565386E-2</v>
      </c>
    </row>
    <row r="85" spans="2:19" x14ac:dyDescent="0.25">
      <c r="B85" s="75">
        <v>81</v>
      </c>
      <c r="C85" s="73" t="s">
        <v>192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5.5640000000000001</v>
      </c>
      <c r="L85" s="76">
        <v>32.270000000000003</v>
      </c>
      <c r="M85" s="76">
        <v>38.529000000000003</v>
      </c>
      <c r="N85" s="76">
        <v>37.953000000000003</v>
      </c>
      <c r="O85" s="76">
        <v>27.074999999999999</v>
      </c>
      <c r="P85" s="76">
        <v>11.212</v>
      </c>
      <c r="Q85" s="76">
        <v>26.259</v>
      </c>
      <c r="R85" s="76">
        <v>40.305</v>
      </c>
      <c r="S85" s="102">
        <f t="shared" si="1"/>
        <v>0.48864265927977835</v>
      </c>
    </row>
    <row r="86" spans="2:19" x14ac:dyDescent="0.25">
      <c r="B86" s="75">
        <v>82</v>
      </c>
      <c r="C86" s="73" t="s">
        <v>100</v>
      </c>
      <c r="D86" s="76">
        <v>30.611999999999998</v>
      </c>
      <c r="E86" s="76">
        <v>27.890999999999998</v>
      </c>
      <c r="F86" s="76">
        <v>25.202000000000002</v>
      </c>
      <c r="G86" s="76">
        <v>7.74</v>
      </c>
      <c r="H86" s="76">
        <v>21.093</v>
      </c>
      <c r="I86" s="76">
        <v>20.841000000000001</v>
      </c>
      <c r="J86" s="76">
        <v>23.298999999999999</v>
      </c>
      <c r="K86" s="76">
        <v>19.745000000000001</v>
      </c>
      <c r="L86" s="76">
        <v>26.873000000000001</v>
      </c>
      <c r="M86" s="76">
        <v>33.877000000000002</v>
      </c>
      <c r="N86" s="76">
        <v>38.08</v>
      </c>
      <c r="O86" s="76">
        <v>25.545000000000002</v>
      </c>
      <c r="P86" s="76">
        <v>29.21</v>
      </c>
      <c r="Q86" s="76">
        <v>36.960999999999999</v>
      </c>
      <c r="R86" s="76">
        <v>38.802999999999997</v>
      </c>
      <c r="S86" s="102">
        <f t="shared" si="1"/>
        <v>0.51900567625758454</v>
      </c>
    </row>
    <row r="87" spans="2:19" x14ac:dyDescent="0.25">
      <c r="B87" s="75">
        <v>83</v>
      </c>
      <c r="C87" s="73" t="s">
        <v>182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0.123</v>
      </c>
      <c r="J87" s="76">
        <v>4.2910000000000004</v>
      </c>
      <c r="K87" s="76">
        <v>5.2880000000000003</v>
      </c>
      <c r="L87" s="76">
        <v>7.28</v>
      </c>
      <c r="M87" s="76">
        <v>10.199999999999999</v>
      </c>
      <c r="N87" s="76">
        <v>22.082000000000001</v>
      </c>
      <c r="O87" s="76">
        <v>20.074000000000002</v>
      </c>
      <c r="P87" s="76">
        <v>23.401</v>
      </c>
      <c r="Q87" s="76">
        <v>33.926000000000002</v>
      </c>
      <c r="R87" s="76">
        <v>34.478999999999999</v>
      </c>
      <c r="S87" s="102">
        <f t="shared" si="1"/>
        <v>0.71759489887416539</v>
      </c>
    </row>
    <row r="88" spans="2:19" x14ac:dyDescent="0.25">
      <c r="B88" s="75">
        <v>84</v>
      </c>
      <c r="C88" s="73" t="s">
        <v>116</v>
      </c>
      <c r="D88" s="76">
        <v>13.356999999999999</v>
      </c>
      <c r="E88" s="76">
        <v>13.491</v>
      </c>
      <c r="F88" s="76">
        <v>17.824000000000002</v>
      </c>
      <c r="G88" s="76">
        <v>26.271000000000001</v>
      </c>
      <c r="H88" s="76">
        <v>14.003</v>
      </c>
      <c r="I88" s="76">
        <v>8.3390000000000004</v>
      </c>
      <c r="J88" s="76">
        <v>15.403</v>
      </c>
      <c r="K88" s="76">
        <v>18.437999999999999</v>
      </c>
      <c r="L88" s="76">
        <v>20.326000000000001</v>
      </c>
      <c r="M88" s="76">
        <v>20.864999999999998</v>
      </c>
      <c r="N88" s="76">
        <v>23.678999999999998</v>
      </c>
      <c r="O88" s="76">
        <v>25.928000000000001</v>
      </c>
      <c r="P88" s="76">
        <v>23.113</v>
      </c>
      <c r="Q88" s="76">
        <v>33.545000000000002</v>
      </c>
      <c r="R88" s="76">
        <v>32.881999999999998</v>
      </c>
      <c r="S88" s="102">
        <f t="shared" si="1"/>
        <v>0.26820425794507852</v>
      </c>
    </row>
    <row r="89" spans="2:19" x14ac:dyDescent="0.25">
      <c r="B89" s="75">
        <v>85</v>
      </c>
      <c r="C89" s="73" t="s">
        <v>109</v>
      </c>
      <c r="D89" s="76">
        <v>31.742000000000001</v>
      </c>
      <c r="E89" s="76">
        <v>38.139000000000003</v>
      </c>
      <c r="F89" s="76">
        <v>41.875999999999998</v>
      </c>
      <c r="G89" s="76">
        <v>38.597000000000001</v>
      </c>
      <c r="H89" s="76">
        <v>30.934000000000001</v>
      </c>
      <c r="I89" s="76">
        <v>32.036000000000001</v>
      </c>
      <c r="J89" s="76">
        <v>31.245000000000001</v>
      </c>
      <c r="K89" s="76">
        <v>39.658000000000001</v>
      </c>
      <c r="L89" s="76">
        <v>31.021000000000001</v>
      </c>
      <c r="M89" s="76">
        <v>29.4</v>
      </c>
      <c r="N89" s="76">
        <v>27.34</v>
      </c>
      <c r="O89" s="76">
        <v>33.731000000000002</v>
      </c>
      <c r="P89" s="76">
        <v>36.976999999999997</v>
      </c>
      <c r="Q89" s="76">
        <v>33.381999999999998</v>
      </c>
      <c r="R89" s="76">
        <v>31.338999999999999</v>
      </c>
      <c r="S89" s="102">
        <f t="shared" si="1"/>
        <v>-7.0913996027393233E-2</v>
      </c>
    </row>
    <row r="90" spans="2:19" x14ac:dyDescent="0.25">
      <c r="B90" s="75">
        <v>86</v>
      </c>
      <c r="C90" s="73" t="s">
        <v>180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31.32</v>
      </c>
      <c r="N90" s="76">
        <v>30.603000000000002</v>
      </c>
      <c r="O90" s="76">
        <v>34.369999999999997</v>
      </c>
      <c r="P90" s="76">
        <v>33.935000000000002</v>
      </c>
      <c r="Q90" s="76">
        <v>32.164000000000001</v>
      </c>
      <c r="R90" s="76">
        <v>30.672000000000001</v>
      </c>
      <c r="S90" s="102">
        <f t="shared" si="1"/>
        <v>-0.10759383183008431</v>
      </c>
    </row>
    <row r="91" spans="2:19" x14ac:dyDescent="0.25">
      <c r="B91" s="75">
        <v>87</v>
      </c>
      <c r="C91" s="73" t="s">
        <v>193</v>
      </c>
      <c r="D91" s="76">
        <v>0.123</v>
      </c>
      <c r="E91" s="76">
        <v>0</v>
      </c>
      <c r="F91" s="76">
        <v>0.63500000000000001</v>
      </c>
      <c r="G91" s="76">
        <v>1.0999999999999999E-2</v>
      </c>
      <c r="H91" s="76">
        <v>4.0000000000000001E-3</v>
      </c>
      <c r="I91" s="76">
        <v>0.12</v>
      </c>
      <c r="J91" s="76">
        <v>0.28100000000000003</v>
      </c>
      <c r="K91" s="76">
        <v>0.01</v>
      </c>
      <c r="L91" s="76">
        <v>4.0000000000000001E-3</v>
      </c>
      <c r="M91" s="76">
        <v>0.61299999999999999</v>
      </c>
      <c r="N91" s="76">
        <v>8.0000000000000002E-3</v>
      </c>
      <c r="O91" s="76">
        <v>0.26</v>
      </c>
      <c r="P91" s="76">
        <v>16.93</v>
      </c>
      <c r="Q91" s="76">
        <v>27.338999999999999</v>
      </c>
      <c r="R91" s="76">
        <v>29.696000000000002</v>
      </c>
      <c r="S91" s="102">
        <f t="shared" si="1"/>
        <v>113.21538461538462</v>
      </c>
    </row>
    <row r="92" spans="2:19" x14ac:dyDescent="0.25">
      <c r="B92" s="75">
        <v>88</v>
      </c>
      <c r="C92" s="73" t="s">
        <v>194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32.048999999999999</v>
      </c>
      <c r="N92" s="76">
        <v>34.567</v>
      </c>
      <c r="O92" s="76">
        <v>28.47</v>
      </c>
      <c r="P92" s="76">
        <v>28.759</v>
      </c>
      <c r="Q92" s="76">
        <v>34.563000000000002</v>
      </c>
      <c r="R92" s="76">
        <v>29.423999999999999</v>
      </c>
      <c r="S92" s="102">
        <f t="shared" si="1"/>
        <v>3.350895679662802E-2</v>
      </c>
    </row>
    <row r="93" spans="2:19" x14ac:dyDescent="0.25">
      <c r="B93" s="75">
        <v>89</v>
      </c>
      <c r="C93" s="73" t="s">
        <v>184</v>
      </c>
      <c r="D93" s="76">
        <v>1.8680000000000001</v>
      </c>
      <c r="E93" s="76">
        <v>3.0259999999999998</v>
      </c>
      <c r="F93" s="76">
        <v>11.212999999999999</v>
      </c>
      <c r="G93" s="76">
        <v>7.258</v>
      </c>
      <c r="H93" s="76">
        <v>8.5410000000000004</v>
      </c>
      <c r="I93" s="76">
        <v>8.6539999999999999</v>
      </c>
      <c r="J93" s="76">
        <v>9.4030000000000005</v>
      </c>
      <c r="K93" s="76">
        <v>7.2770000000000001</v>
      </c>
      <c r="L93" s="76">
        <v>10.099</v>
      </c>
      <c r="M93" s="76">
        <v>14.416</v>
      </c>
      <c r="N93" s="76">
        <v>16.175000000000001</v>
      </c>
      <c r="O93" s="76">
        <v>14.606999999999999</v>
      </c>
      <c r="P93" s="76">
        <v>19.911000000000001</v>
      </c>
      <c r="Q93" s="76">
        <v>30.135999999999999</v>
      </c>
      <c r="R93" s="76">
        <v>29.254000000000001</v>
      </c>
      <c r="S93" s="102">
        <f t="shared" si="1"/>
        <v>1.0027384130896149</v>
      </c>
    </row>
    <row r="94" spans="2:19" x14ac:dyDescent="0.25">
      <c r="B94" s="75">
        <v>90</v>
      </c>
      <c r="C94" s="73" t="s">
        <v>195</v>
      </c>
      <c r="D94" s="76">
        <v>0.48899999999999999</v>
      </c>
      <c r="E94" s="76">
        <v>0.33900000000000002</v>
      </c>
      <c r="F94" s="76">
        <v>1</v>
      </c>
      <c r="G94" s="76">
        <v>0.84299999999999997</v>
      </c>
      <c r="H94" s="76">
        <v>0.95899999999999996</v>
      </c>
      <c r="I94" s="76">
        <v>1.401</v>
      </c>
      <c r="J94" s="76">
        <v>1.718</v>
      </c>
      <c r="K94" s="76">
        <v>1.403</v>
      </c>
      <c r="L94" s="76">
        <v>4.9939999999999998</v>
      </c>
      <c r="M94" s="76">
        <v>5.1239999999999997</v>
      </c>
      <c r="N94" s="76">
        <v>4.2560000000000002</v>
      </c>
      <c r="O94" s="76">
        <v>4.4530000000000003</v>
      </c>
      <c r="P94" s="76">
        <v>6.8559999999999999</v>
      </c>
      <c r="Q94" s="76">
        <v>11.233000000000001</v>
      </c>
      <c r="R94" s="76">
        <v>29.033000000000001</v>
      </c>
      <c r="S94" s="102">
        <f t="shared" si="1"/>
        <v>5.5198742420839881</v>
      </c>
    </row>
    <row r="95" spans="2:19" x14ac:dyDescent="0.25">
      <c r="B95" s="80">
        <v>91</v>
      </c>
      <c r="C95" s="81" t="s">
        <v>94</v>
      </c>
      <c r="D95" s="82">
        <v>14.223000000000001</v>
      </c>
      <c r="E95" s="82">
        <v>15.712</v>
      </c>
      <c r="F95" s="82">
        <v>16.431000000000001</v>
      </c>
      <c r="G95" s="82">
        <v>15.756</v>
      </c>
      <c r="H95" s="82">
        <v>24.649000000000001</v>
      </c>
      <c r="I95" s="82">
        <v>36.084000000000003</v>
      </c>
      <c r="J95" s="82">
        <v>37.19</v>
      </c>
      <c r="K95" s="82">
        <v>21.571999999999999</v>
      </c>
      <c r="L95" s="82">
        <v>47.825000000000003</v>
      </c>
      <c r="M95" s="82">
        <v>22.690999999999999</v>
      </c>
      <c r="N95" s="82">
        <v>15.558</v>
      </c>
      <c r="O95" s="82">
        <v>13.964</v>
      </c>
      <c r="P95" s="82">
        <v>31.893999999999998</v>
      </c>
      <c r="Q95" s="82">
        <v>39.749000000000002</v>
      </c>
      <c r="R95" s="82">
        <v>28.603999999999999</v>
      </c>
      <c r="S95" s="103">
        <f t="shared" si="1"/>
        <v>1.0484101976511027</v>
      </c>
    </row>
    <row r="96" spans="2:19" x14ac:dyDescent="0.25">
      <c r="B96" s="72">
        <v>92</v>
      </c>
      <c r="C96" s="133" t="s">
        <v>104</v>
      </c>
      <c r="D96" s="74">
        <v>10.185</v>
      </c>
      <c r="E96" s="74">
        <v>8.1310000000000002</v>
      </c>
      <c r="F96" s="74">
        <v>8.3390000000000004</v>
      </c>
      <c r="G96" s="74">
        <v>8.4030000000000005</v>
      </c>
      <c r="H96" s="74">
        <v>12.678000000000001</v>
      </c>
      <c r="I96" s="74">
        <v>14.148999999999999</v>
      </c>
      <c r="J96" s="74">
        <v>16.103000000000002</v>
      </c>
      <c r="K96" s="74">
        <v>17.638000000000002</v>
      </c>
      <c r="L96" s="74">
        <v>22.376999999999999</v>
      </c>
      <c r="M96" s="74">
        <v>21.283999999999999</v>
      </c>
      <c r="N96" s="74">
        <v>20.504000000000001</v>
      </c>
      <c r="O96" s="74">
        <v>20.757999999999999</v>
      </c>
      <c r="P96" s="74">
        <v>24.382999999999999</v>
      </c>
      <c r="Q96" s="74">
        <v>24.47</v>
      </c>
      <c r="R96" s="135">
        <v>26.021000000000001</v>
      </c>
      <c r="S96" s="102">
        <f t="shared" si="1"/>
        <v>0.25354080354562103</v>
      </c>
    </row>
    <row r="97" spans="1:19" x14ac:dyDescent="0.25">
      <c r="B97" s="75">
        <v>93</v>
      </c>
      <c r="C97" s="73" t="s">
        <v>181</v>
      </c>
      <c r="D97" s="76">
        <v>4.4219999999999997</v>
      </c>
      <c r="E97" s="76">
        <v>6.6559999999999997</v>
      </c>
      <c r="F97" s="76">
        <v>10.53</v>
      </c>
      <c r="G97" s="76">
        <v>0.80800000000000005</v>
      </c>
      <c r="H97" s="76">
        <v>2.6970000000000001</v>
      </c>
      <c r="I97" s="76">
        <v>2.8000000000000001E-2</v>
      </c>
      <c r="J97" s="76">
        <v>0.16</v>
      </c>
      <c r="K97" s="76">
        <v>3.3000000000000002E-2</v>
      </c>
      <c r="L97" s="76">
        <v>2.3159999999999998</v>
      </c>
      <c r="M97" s="76">
        <v>30.687000000000001</v>
      </c>
      <c r="N97" s="76">
        <v>36.128</v>
      </c>
      <c r="O97" s="76">
        <v>33.469000000000001</v>
      </c>
      <c r="P97" s="76">
        <v>29.928999999999998</v>
      </c>
      <c r="Q97" s="76">
        <v>29.247</v>
      </c>
      <c r="R97" s="136">
        <v>25.497</v>
      </c>
      <c r="S97" s="102">
        <f t="shared" si="1"/>
        <v>-0.23819056440288033</v>
      </c>
    </row>
    <row r="98" spans="1:19" x14ac:dyDescent="0.25">
      <c r="B98" s="75">
        <v>94</v>
      </c>
      <c r="C98" s="73" t="s">
        <v>196</v>
      </c>
      <c r="D98" s="76">
        <v>0</v>
      </c>
      <c r="E98" s="76">
        <v>0</v>
      </c>
      <c r="F98" s="76">
        <v>0</v>
      </c>
      <c r="G98" s="76">
        <v>0.97899999999999998</v>
      </c>
      <c r="H98" s="76">
        <v>1.7669999999999999</v>
      </c>
      <c r="I98" s="76">
        <v>3.2989999999999999</v>
      </c>
      <c r="J98" s="76">
        <v>3.4079999999999999</v>
      </c>
      <c r="K98" s="76">
        <v>3.9929999999999999</v>
      </c>
      <c r="L98" s="76">
        <v>3.5430000000000001</v>
      </c>
      <c r="M98" s="76">
        <v>2.7839999999999998</v>
      </c>
      <c r="N98" s="76">
        <v>0</v>
      </c>
      <c r="O98" s="76">
        <v>0</v>
      </c>
      <c r="P98" s="76">
        <v>0</v>
      </c>
      <c r="Q98" s="76">
        <v>7.92</v>
      </c>
      <c r="R98" s="136">
        <v>25.151</v>
      </c>
      <c r="S98" s="102" t="e">
        <f t="shared" si="1"/>
        <v>#DIV/0!</v>
      </c>
    </row>
    <row r="99" spans="1:19" x14ac:dyDescent="0.25">
      <c r="B99" s="75">
        <v>95</v>
      </c>
      <c r="C99" s="73" t="s">
        <v>99</v>
      </c>
      <c r="D99" s="76">
        <v>20.29</v>
      </c>
      <c r="E99" s="76">
        <v>22.041</v>
      </c>
      <c r="F99" s="76">
        <v>25.324999999999999</v>
      </c>
      <c r="G99" s="76">
        <v>26.356000000000002</v>
      </c>
      <c r="H99" s="76">
        <v>27.396000000000001</v>
      </c>
      <c r="I99" s="76">
        <v>13.920999999999999</v>
      </c>
      <c r="J99" s="76">
        <v>27.305</v>
      </c>
      <c r="K99" s="76">
        <v>28.867999999999999</v>
      </c>
      <c r="L99" s="76">
        <v>27.344000000000001</v>
      </c>
      <c r="M99" s="76">
        <v>25.367999999999999</v>
      </c>
      <c r="N99" s="76">
        <v>24.599</v>
      </c>
      <c r="O99" s="76">
        <v>25.623999999999999</v>
      </c>
      <c r="P99" s="76">
        <v>27.074999999999999</v>
      </c>
      <c r="Q99" s="76">
        <v>26.63</v>
      </c>
      <c r="R99" s="136">
        <v>24.774999999999999</v>
      </c>
      <c r="S99" s="102">
        <f t="shared" si="1"/>
        <v>-3.3133000312207339E-2</v>
      </c>
    </row>
    <row r="100" spans="1:19" x14ac:dyDescent="0.25">
      <c r="B100" s="75">
        <v>96</v>
      </c>
      <c r="C100" s="73" t="s">
        <v>179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1E-3</v>
      </c>
      <c r="K100" s="76">
        <v>0</v>
      </c>
      <c r="L100" s="76">
        <v>5.0000000000000001E-3</v>
      </c>
      <c r="M100" s="76">
        <v>6.0000000000000001E-3</v>
      </c>
      <c r="N100" s="76">
        <v>1.0999999999999999E-2</v>
      </c>
      <c r="O100" s="76">
        <v>22.091000000000001</v>
      </c>
      <c r="P100" s="76">
        <v>56.168999999999997</v>
      </c>
      <c r="Q100" s="76">
        <v>28.260999999999999</v>
      </c>
      <c r="R100" s="136">
        <v>23.431999999999999</v>
      </c>
      <c r="S100" s="102">
        <f t="shared" si="1"/>
        <v>6.0703453895251336E-2</v>
      </c>
    </row>
    <row r="101" spans="1:19" x14ac:dyDescent="0.25">
      <c r="B101" s="75">
        <v>97</v>
      </c>
      <c r="C101" s="73" t="s">
        <v>117</v>
      </c>
      <c r="D101" s="76">
        <v>13.3</v>
      </c>
      <c r="E101" s="76">
        <v>14.878</v>
      </c>
      <c r="F101" s="76">
        <v>15.832000000000001</v>
      </c>
      <c r="G101" s="76">
        <v>15.156000000000001</v>
      </c>
      <c r="H101" s="76">
        <v>15.898999999999999</v>
      </c>
      <c r="I101" s="76">
        <v>15.316000000000001</v>
      </c>
      <c r="J101" s="76">
        <v>15.948</v>
      </c>
      <c r="K101" s="76">
        <v>18.172000000000001</v>
      </c>
      <c r="L101" s="76">
        <v>19.399000000000001</v>
      </c>
      <c r="M101" s="76">
        <v>20.158000000000001</v>
      </c>
      <c r="N101" s="76">
        <v>20.393000000000001</v>
      </c>
      <c r="O101" s="76">
        <v>19.024000000000001</v>
      </c>
      <c r="P101" s="76">
        <v>22.422000000000001</v>
      </c>
      <c r="Q101" s="76">
        <v>22.6</v>
      </c>
      <c r="R101" s="136">
        <v>22.768999999999998</v>
      </c>
      <c r="S101" s="102">
        <f t="shared" si="1"/>
        <v>0.1968566021867113</v>
      </c>
    </row>
    <row r="102" spans="1:19" x14ac:dyDescent="0.25">
      <c r="B102" s="75">
        <v>98</v>
      </c>
      <c r="C102" s="73" t="s">
        <v>197</v>
      </c>
      <c r="D102" s="76">
        <v>3.0920000000000001</v>
      </c>
      <c r="E102" s="76">
        <v>4.1879999999999997</v>
      </c>
      <c r="F102" s="76">
        <v>6.45</v>
      </c>
      <c r="G102" s="76">
        <v>5.35</v>
      </c>
      <c r="H102" s="76">
        <v>4.1189999999999998</v>
      </c>
      <c r="I102" s="76">
        <v>6.6269999999999998</v>
      </c>
      <c r="J102" s="76">
        <v>6.6189999999999998</v>
      </c>
      <c r="K102" s="76">
        <v>6.8879999999999999</v>
      </c>
      <c r="L102" s="76">
        <v>6.1050000000000004</v>
      </c>
      <c r="M102" s="76">
        <v>5.6319999999999997</v>
      </c>
      <c r="N102" s="76">
        <v>5.2329999999999997</v>
      </c>
      <c r="O102" s="76">
        <v>4.3109999999999999</v>
      </c>
      <c r="P102" s="76">
        <v>4.2130000000000001</v>
      </c>
      <c r="Q102" s="76">
        <v>22.15</v>
      </c>
      <c r="R102" s="136">
        <v>22.145</v>
      </c>
      <c r="S102" s="102">
        <f t="shared" si="1"/>
        <v>4.1368591974019946</v>
      </c>
    </row>
    <row r="103" spans="1:19" x14ac:dyDescent="0.25">
      <c r="B103" s="75">
        <v>99</v>
      </c>
      <c r="C103" s="73" t="s">
        <v>183</v>
      </c>
      <c r="D103" s="76">
        <v>0</v>
      </c>
      <c r="E103" s="76">
        <v>0</v>
      </c>
      <c r="F103" s="76">
        <v>2.903</v>
      </c>
      <c r="G103" s="76">
        <v>16.425000000000001</v>
      </c>
      <c r="H103" s="76">
        <v>8.5440000000000005</v>
      </c>
      <c r="I103" s="76">
        <v>18.613</v>
      </c>
      <c r="J103" s="76">
        <v>21.454000000000001</v>
      </c>
      <c r="K103" s="76">
        <v>14.257999999999999</v>
      </c>
      <c r="L103" s="76">
        <v>18.544</v>
      </c>
      <c r="M103" s="76">
        <v>20.234999999999999</v>
      </c>
      <c r="N103" s="76">
        <v>16.181000000000001</v>
      </c>
      <c r="O103" s="76">
        <v>17.311</v>
      </c>
      <c r="P103" s="76">
        <v>22.965</v>
      </c>
      <c r="Q103" s="76">
        <v>24.393999999999998</v>
      </c>
      <c r="R103" s="136">
        <v>20.071000000000002</v>
      </c>
      <c r="S103" s="102">
        <f t="shared" si="1"/>
        <v>0.15943619663797604</v>
      </c>
    </row>
    <row r="104" spans="1:19" x14ac:dyDescent="0.25">
      <c r="B104" s="75">
        <v>100</v>
      </c>
      <c r="C104" s="73" t="s">
        <v>185</v>
      </c>
      <c r="D104" s="76">
        <v>7.1280000000000001</v>
      </c>
      <c r="E104" s="76">
        <v>7.2389999999999999</v>
      </c>
      <c r="F104" s="76">
        <v>7.7640000000000002</v>
      </c>
      <c r="G104" s="76">
        <v>10.073</v>
      </c>
      <c r="H104" s="76">
        <v>9.2949999999999999</v>
      </c>
      <c r="I104" s="76">
        <v>12.532</v>
      </c>
      <c r="J104" s="76">
        <v>14.672000000000001</v>
      </c>
      <c r="K104" s="76">
        <v>16.596</v>
      </c>
      <c r="L104" s="76">
        <v>18.507000000000001</v>
      </c>
      <c r="M104" s="76">
        <v>16.823</v>
      </c>
      <c r="N104" s="76">
        <v>17.571000000000002</v>
      </c>
      <c r="O104" s="76">
        <v>17.298999999999999</v>
      </c>
      <c r="P104" s="76">
        <v>18.486000000000001</v>
      </c>
      <c r="Q104" s="76">
        <v>14.949</v>
      </c>
      <c r="R104" s="136">
        <v>18.792000000000002</v>
      </c>
      <c r="S104" s="102">
        <f t="shared" si="1"/>
        <v>8.6305566795768618E-2</v>
      </c>
    </row>
    <row r="105" spans="1:19" x14ac:dyDescent="0.25">
      <c r="B105" s="129"/>
      <c r="C105" s="130" t="s">
        <v>186</v>
      </c>
      <c r="D105" s="131">
        <v>615.76700000000005</v>
      </c>
      <c r="E105" s="131">
        <v>621.81399999999996</v>
      </c>
      <c r="F105" s="131">
        <v>633.98299999999995</v>
      </c>
      <c r="G105" s="131">
        <v>728.95100000000002</v>
      </c>
      <c r="H105" s="131">
        <v>643.88099999999997</v>
      </c>
      <c r="I105" s="131">
        <v>662.32500000000005</v>
      </c>
      <c r="J105" s="131">
        <v>603.84500000000003</v>
      </c>
      <c r="K105" s="131">
        <v>742.70399999999995</v>
      </c>
      <c r="L105" s="131">
        <v>708.37599999999998</v>
      </c>
      <c r="M105" s="131">
        <v>646.46799999999996</v>
      </c>
      <c r="N105" s="131">
        <v>516.52700000000004</v>
      </c>
      <c r="O105" s="131">
        <v>497.108</v>
      </c>
      <c r="P105" s="131">
        <v>593.57399999999996</v>
      </c>
      <c r="Q105" s="131">
        <v>600.12400000000002</v>
      </c>
      <c r="R105" s="137">
        <v>567.29700000000003</v>
      </c>
      <c r="S105" s="132">
        <f t="shared" si="1"/>
        <v>0.14119466997111285</v>
      </c>
    </row>
    <row r="106" spans="1:19" x14ac:dyDescent="0.25">
      <c r="B106" s="129"/>
      <c r="C106" s="130" t="s">
        <v>69</v>
      </c>
      <c r="D106" s="131">
        <v>15906.467000000006</v>
      </c>
      <c r="E106" s="131">
        <v>17737.61</v>
      </c>
      <c r="F106" s="131">
        <v>19169.515999999989</v>
      </c>
      <c r="G106" s="131">
        <v>19345.264999999999</v>
      </c>
      <c r="H106" s="131">
        <v>18257.486000000001</v>
      </c>
      <c r="I106" s="131">
        <v>19232.004000000001</v>
      </c>
      <c r="J106" s="131">
        <v>21214.173999999992</v>
      </c>
      <c r="K106" s="131">
        <v>22256.031999999996</v>
      </c>
      <c r="L106" s="131">
        <v>23114.167999999998</v>
      </c>
      <c r="M106" s="131">
        <v>24229.918000000012</v>
      </c>
      <c r="N106" s="131">
        <v>24657.021000000008</v>
      </c>
      <c r="O106" s="131">
        <v>25766.272000000004</v>
      </c>
      <c r="P106" s="131">
        <v>27457.135000000013</v>
      </c>
      <c r="Q106" s="131">
        <v>28501.393999999989</v>
      </c>
      <c r="R106" s="137">
        <v>28572.060000000009</v>
      </c>
      <c r="S106" s="132">
        <f t="shared" si="1"/>
        <v>0.10889382833496453</v>
      </c>
    </row>
    <row r="108" spans="1:19" x14ac:dyDescent="0.25">
      <c r="A108" s="12" t="s">
        <v>125</v>
      </c>
      <c r="B108" s="68" t="s">
        <v>201</v>
      </c>
    </row>
    <row r="109" spans="1:19" x14ac:dyDescent="0.25">
      <c r="B109" s="68" t="s">
        <v>200</v>
      </c>
    </row>
    <row r="110" spans="1:19" x14ac:dyDescent="0.25">
      <c r="B110" s="68" t="s">
        <v>206</v>
      </c>
    </row>
    <row r="111" spans="1:19" x14ac:dyDescent="0.25">
      <c r="B111" s="68" t="s">
        <v>199</v>
      </c>
    </row>
    <row r="112" spans="1:19" x14ac:dyDescent="0.25">
      <c r="B112" s="68" t="s">
        <v>203</v>
      </c>
    </row>
    <row r="113" spans="2:2" x14ac:dyDescent="0.25">
      <c r="B113" s="68" t="s">
        <v>207</v>
      </c>
    </row>
    <row r="114" spans="2:2" x14ac:dyDescent="0.25">
      <c r="B114" s="68" t="s">
        <v>202</v>
      </c>
    </row>
    <row r="115" spans="2:2" x14ac:dyDescent="0.25">
      <c r="B115" s="68" t="s">
        <v>204</v>
      </c>
    </row>
    <row r="116" spans="2:2" x14ac:dyDescent="0.25">
      <c r="B116" s="68" t="s">
        <v>205</v>
      </c>
    </row>
    <row r="117" spans="2:2" x14ac:dyDescent="0.25">
      <c r="B117" s="68" t="s">
        <v>198</v>
      </c>
    </row>
  </sheetData>
  <sortState xmlns:xlrd2="http://schemas.microsoft.com/office/spreadsheetml/2017/richdata2" ref="B108:B117">
    <sortCondition ref="B108"/>
  </sortState>
  <mergeCells count="1"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19"/>
  <sheetViews>
    <sheetView showGridLines="0" showRuler="0" view="pageLayout" zoomScaleNormal="100" workbookViewId="0">
      <selection activeCell="G22" sqref="G22"/>
    </sheetView>
  </sheetViews>
  <sheetFormatPr defaultColWidth="11.42578125" defaultRowHeight="15" x14ac:dyDescent="0.25"/>
  <cols>
    <col min="1" max="1" width="2.42578125" style="12" customWidth="1"/>
    <col min="2" max="2" width="12.28515625" style="12" customWidth="1"/>
    <col min="3" max="10" width="7.28515625" style="83" customWidth="1"/>
    <col min="11" max="17" width="7.28515625" style="12" customWidth="1"/>
    <col min="18" max="16384" width="11.42578125" style="12"/>
  </cols>
  <sheetData>
    <row r="1" spans="2:17" ht="24.75" customHeight="1" x14ac:dyDescent="0.25"/>
    <row r="2" spans="2:17" ht="31.5" x14ac:dyDescent="0.25">
      <c r="B2" s="138" t="s">
        <v>74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7" x14ac:dyDescent="0.25">
      <c r="B3" s="3"/>
      <c r="C3" s="84"/>
      <c r="D3" s="84"/>
      <c r="E3" s="85"/>
      <c r="F3" s="85"/>
      <c r="G3" s="85"/>
      <c r="H3" s="84"/>
    </row>
    <row r="4" spans="2:17" ht="29.25" customHeight="1" x14ac:dyDescent="0.25">
      <c r="B4" s="119" t="s">
        <v>4</v>
      </c>
      <c r="C4" s="104">
        <v>2005</v>
      </c>
      <c r="D4" s="104">
        <v>2006</v>
      </c>
      <c r="E4" s="104">
        <v>2007</v>
      </c>
      <c r="F4" s="104">
        <v>2008</v>
      </c>
      <c r="G4" s="104">
        <v>2009</v>
      </c>
      <c r="H4" s="104" t="s">
        <v>68</v>
      </c>
      <c r="I4" s="104" t="s">
        <v>67</v>
      </c>
      <c r="J4" s="104">
        <v>2012</v>
      </c>
      <c r="K4" s="104">
        <v>2013</v>
      </c>
      <c r="L4" s="104">
        <v>2014</v>
      </c>
      <c r="M4" s="104">
        <v>2015</v>
      </c>
      <c r="N4" s="104">
        <v>2016</v>
      </c>
      <c r="O4" s="104">
        <v>2017</v>
      </c>
      <c r="P4" s="104">
        <v>2018</v>
      </c>
      <c r="Q4" s="105">
        <v>2019</v>
      </c>
    </row>
    <row r="5" spans="2:17" ht="13.5" customHeight="1" x14ac:dyDescent="0.25">
      <c r="B5" s="120" t="s">
        <v>5</v>
      </c>
      <c r="C5" s="123">
        <v>0.81046882111970864</v>
      </c>
      <c r="D5" s="123">
        <v>0.74308875493660365</v>
      </c>
      <c r="E5" s="123">
        <v>0.76330721426641446</v>
      </c>
      <c r="F5" s="123">
        <v>0.73641407136552761</v>
      </c>
      <c r="G5" s="123">
        <v>0.82445054945054941</v>
      </c>
      <c r="H5" s="123">
        <v>0.80408710217755441</v>
      </c>
      <c r="I5" s="123">
        <v>0.82958159256718833</v>
      </c>
      <c r="J5" s="123">
        <v>0.81096813725490202</v>
      </c>
      <c r="K5" s="123">
        <v>0.81356447688564471</v>
      </c>
      <c r="L5" s="123">
        <v>0.77529977408329953</v>
      </c>
      <c r="M5" s="123">
        <v>0.76757093857187408</v>
      </c>
      <c r="N5" s="123">
        <v>0.76026211671612265</v>
      </c>
      <c r="O5" s="123">
        <v>0.79389538316212072</v>
      </c>
      <c r="P5" s="123">
        <v>0.6962220950200344</v>
      </c>
      <c r="Q5" s="124">
        <v>0.76822471166050432</v>
      </c>
    </row>
    <row r="6" spans="2:17" ht="13.5" customHeight="1" x14ac:dyDescent="0.25">
      <c r="B6" s="120" t="s">
        <v>6</v>
      </c>
      <c r="C6" s="123">
        <v>0.78904861896301082</v>
      </c>
      <c r="D6" s="123">
        <v>0.68263254113345528</v>
      </c>
      <c r="E6" s="123">
        <v>0.75296746264488201</v>
      </c>
      <c r="F6" s="123">
        <v>0.73593046126514816</v>
      </c>
      <c r="G6" s="123">
        <v>0.7822377622377622</v>
      </c>
      <c r="H6" s="123">
        <v>0.83055424289475455</v>
      </c>
      <c r="I6" s="123">
        <v>0.84799532892175944</v>
      </c>
      <c r="J6" s="123">
        <v>0.79182156133828996</v>
      </c>
      <c r="K6" s="123">
        <v>0.805722225731068</v>
      </c>
      <c r="L6" s="123">
        <v>0.85196191400327492</v>
      </c>
      <c r="M6" s="123">
        <v>0.82213538383965712</v>
      </c>
      <c r="N6" s="123">
        <v>0.84335368717707848</v>
      </c>
      <c r="O6" s="123">
        <v>0.79672611776203273</v>
      </c>
      <c r="P6" s="123">
        <v>0.76500202534575545</v>
      </c>
      <c r="Q6" s="124">
        <v>0.79253757125583002</v>
      </c>
    </row>
    <row r="7" spans="2:17" ht="13.5" customHeight="1" x14ac:dyDescent="0.25">
      <c r="B7" s="120" t="s">
        <v>7</v>
      </c>
      <c r="C7" s="123">
        <v>0.79874213836477992</v>
      </c>
      <c r="D7" s="123">
        <v>0.75105067985166873</v>
      </c>
      <c r="E7" s="123">
        <v>0.83173718026427446</v>
      </c>
      <c r="F7" s="123">
        <v>0.76732642161482878</v>
      </c>
      <c r="G7" s="123">
        <v>0.85995663173111669</v>
      </c>
      <c r="H7" s="123">
        <v>0.86156138259833137</v>
      </c>
      <c r="I7" s="123">
        <v>0.82381477398015435</v>
      </c>
      <c r="J7" s="123">
        <v>0.85004307559767389</v>
      </c>
      <c r="K7" s="123">
        <v>0.77025449451319172</v>
      </c>
      <c r="L7" s="123">
        <v>0.86969275899336118</v>
      </c>
      <c r="M7" s="123">
        <v>0.79882159651011275</v>
      </c>
      <c r="N7" s="123">
        <v>0.80764563106796117</v>
      </c>
      <c r="O7" s="123">
        <v>0.85377570935295</v>
      </c>
      <c r="P7" s="123">
        <v>0.79535392468357724</v>
      </c>
      <c r="Q7" s="124">
        <v>0.78725554601040981</v>
      </c>
    </row>
    <row r="8" spans="2:17" ht="13.5" customHeight="1" x14ac:dyDescent="0.25">
      <c r="B8" s="120" t="s">
        <v>0</v>
      </c>
      <c r="C8" s="123">
        <v>0.89437212615763229</v>
      </c>
      <c r="D8" s="123">
        <v>0.84970336189848383</v>
      </c>
      <c r="E8" s="123">
        <v>0.82027290448343082</v>
      </c>
      <c r="F8" s="123">
        <v>0.87387242268041243</v>
      </c>
      <c r="G8" s="123">
        <v>0.90329819789187349</v>
      </c>
      <c r="H8" s="123">
        <v>0.89189189189189189</v>
      </c>
      <c r="I8" s="123">
        <v>0.79433708414872795</v>
      </c>
      <c r="J8" s="123">
        <v>0.89033850493653033</v>
      </c>
      <c r="K8" s="123">
        <v>0.86112977414853487</v>
      </c>
      <c r="L8" s="123">
        <v>0.91462896023814588</v>
      </c>
      <c r="M8" s="123">
        <v>0.88342947037231256</v>
      </c>
      <c r="N8" s="123">
        <v>0.9044765416922762</v>
      </c>
      <c r="O8" s="123">
        <v>0.81275787187839299</v>
      </c>
      <c r="P8" s="123">
        <v>0.87092917603175368</v>
      </c>
      <c r="Q8" s="124">
        <v>0.86453943407585787</v>
      </c>
    </row>
    <row r="9" spans="2:17" ht="13.5" customHeight="1" x14ac:dyDescent="0.25">
      <c r="B9" s="120" t="s">
        <v>8</v>
      </c>
      <c r="C9" s="123">
        <v>0.89242799923707805</v>
      </c>
      <c r="D9" s="123">
        <v>0.84809537656295431</v>
      </c>
      <c r="E9" s="123">
        <v>0.85303771955082064</v>
      </c>
      <c r="F9" s="123">
        <v>0.8787422645927413</v>
      </c>
      <c r="G9" s="123">
        <v>0.91535678642714569</v>
      </c>
      <c r="H9" s="123">
        <v>0.91357953563403815</v>
      </c>
      <c r="I9" s="123">
        <v>0.89574658725557366</v>
      </c>
      <c r="J9" s="123">
        <v>0.90667981522811025</v>
      </c>
      <c r="K9" s="123">
        <v>0.89906077944510421</v>
      </c>
      <c r="L9" s="123">
        <v>0.91137181446246363</v>
      </c>
      <c r="M9" s="123">
        <v>0.88584987498086443</v>
      </c>
      <c r="N9" s="123">
        <v>0.88018594421673502</v>
      </c>
      <c r="O9" s="123">
        <v>0.88089258114374036</v>
      </c>
      <c r="P9" s="123">
        <v>0.84235216072782415</v>
      </c>
      <c r="Q9" s="124">
        <v>0.85662925715396199</v>
      </c>
    </row>
    <row r="10" spans="2:17" ht="13.5" customHeight="1" x14ac:dyDescent="0.25">
      <c r="B10" s="120" t="s">
        <v>9</v>
      </c>
      <c r="C10" s="123">
        <v>0.8378394985867027</v>
      </c>
      <c r="D10" s="123">
        <v>0.74508234217749314</v>
      </c>
      <c r="E10" s="123">
        <v>0.77110323592633478</v>
      </c>
      <c r="F10" s="123">
        <v>0.82467566851998941</v>
      </c>
      <c r="G10" s="123">
        <v>0.87013063781994449</v>
      </c>
      <c r="H10" s="123">
        <v>0.90020570411964196</v>
      </c>
      <c r="I10" s="123">
        <v>0.84512140788594348</v>
      </c>
      <c r="J10" s="123">
        <v>0.84651331844851763</v>
      </c>
      <c r="K10" s="123">
        <v>0.839564336372847</v>
      </c>
      <c r="L10" s="123">
        <v>0.85537011206772162</v>
      </c>
      <c r="M10" s="123">
        <v>0.84973404255319152</v>
      </c>
      <c r="N10" s="123">
        <v>0.78443564157849877</v>
      </c>
      <c r="O10" s="123">
        <v>0.81112209589718243</v>
      </c>
      <c r="P10" s="123">
        <v>0.75719733079122975</v>
      </c>
      <c r="Q10" s="124">
        <v>0.7651422115242914</v>
      </c>
    </row>
    <row r="11" spans="2:17" ht="13.5" customHeight="1" x14ac:dyDescent="0.25">
      <c r="B11" s="120" t="s">
        <v>15</v>
      </c>
      <c r="C11" s="123">
        <v>0.85976314269208554</v>
      </c>
      <c r="D11" s="123">
        <v>0.75544208546089764</v>
      </c>
      <c r="E11" s="123">
        <v>0.7669499901166239</v>
      </c>
      <c r="F11" s="123">
        <v>0.8355685858648868</v>
      </c>
      <c r="G11" s="123">
        <v>0.89053335152093849</v>
      </c>
      <c r="H11" s="123">
        <v>0.86752382780016635</v>
      </c>
      <c r="I11" s="123">
        <v>0.86641101401898535</v>
      </c>
      <c r="J11" s="123">
        <v>0.75563164534150296</v>
      </c>
      <c r="K11" s="123">
        <v>0.85693331828951824</v>
      </c>
      <c r="L11" s="123">
        <v>0.84420426911645507</v>
      </c>
      <c r="M11" s="123">
        <v>0.8204051936422655</v>
      </c>
      <c r="N11" s="123">
        <v>0.69522386407659531</v>
      </c>
      <c r="O11" s="123">
        <v>0.78000319607947588</v>
      </c>
      <c r="P11" s="123">
        <v>0.71763286238624358</v>
      </c>
      <c r="Q11" s="124">
        <v>0.71819677853687725</v>
      </c>
    </row>
    <row r="12" spans="2:17" ht="13.5" customHeight="1" x14ac:dyDescent="0.25">
      <c r="B12" s="120" t="s">
        <v>1</v>
      </c>
      <c r="C12" s="123">
        <v>0.87603305785123964</v>
      </c>
      <c r="D12" s="123">
        <v>0.81445937300063975</v>
      </c>
      <c r="E12" s="123">
        <v>0.83833025830258301</v>
      </c>
      <c r="F12" s="123">
        <v>0.8861671469740634</v>
      </c>
      <c r="G12" s="123">
        <v>0.92435424354243545</v>
      </c>
      <c r="H12" s="123">
        <v>0.91231768459434825</v>
      </c>
      <c r="I12" s="123">
        <v>0.91338980198575193</v>
      </c>
      <c r="J12" s="123">
        <v>0.87276245766811811</v>
      </c>
      <c r="K12" s="123">
        <v>0.90533955417314671</v>
      </c>
      <c r="L12" s="123">
        <v>0.88423396073669303</v>
      </c>
      <c r="M12" s="123">
        <v>0.87740508282745133</v>
      </c>
      <c r="N12" s="123">
        <v>0.84725477484665634</v>
      </c>
      <c r="O12" s="123">
        <v>0.84658277818899585</v>
      </c>
      <c r="P12" s="123">
        <v>0.82238805970149254</v>
      </c>
      <c r="Q12" s="124">
        <v>0.82346480756374751</v>
      </c>
    </row>
    <row r="13" spans="2:17" ht="13.5" customHeight="1" x14ac:dyDescent="0.25">
      <c r="B13" s="120" t="s">
        <v>2</v>
      </c>
      <c r="C13" s="123">
        <v>0.86425751594290923</v>
      </c>
      <c r="D13" s="123">
        <v>0.81995072335586583</v>
      </c>
      <c r="E13" s="123">
        <v>0.79176383595927424</v>
      </c>
      <c r="F13" s="123">
        <v>0.87959972467835024</v>
      </c>
      <c r="G13" s="123">
        <v>0.90650203014628183</v>
      </c>
      <c r="H13" s="123">
        <v>0.90479481182224109</v>
      </c>
      <c r="I13" s="123">
        <v>0.90519117189928511</v>
      </c>
      <c r="J13" s="123">
        <v>0.88450689778963021</v>
      </c>
      <c r="K13" s="123">
        <v>0.87790125885129822</v>
      </c>
      <c r="L13" s="123">
        <v>0.88682472561410175</v>
      </c>
      <c r="M13" s="123">
        <v>0.89573527999231584</v>
      </c>
      <c r="N13" s="123">
        <v>0.87112608277189607</v>
      </c>
      <c r="O13" s="123">
        <v>0.86914409014624794</v>
      </c>
      <c r="P13" s="123">
        <v>0.83756416238917408</v>
      </c>
      <c r="Q13" s="124">
        <v>0.85479132664956869</v>
      </c>
    </row>
    <row r="14" spans="2:17" ht="13.5" customHeight="1" x14ac:dyDescent="0.25">
      <c r="B14" s="120" t="s">
        <v>10</v>
      </c>
      <c r="C14" s="123">
        <v>0.74217175110872202</v>
      </c>
      <c r="D14" s="123">
        <v>0.80105854749822669</v>
      </c>
      <c r="E14" s="123">
        <v>0.78211614606247248</v>
      </c>
      <c r="F14" s="123">
        <v>0.85611243701935824</v>
      </c>
      <c r="G14" s="123">
        <v>0.87940848214285716</v>
      </c>
      <c r="H14" s="123">
        <v>0.90139780884019649</v>
      </c>
      <c r="I14" s="123">
        <v>0.89703207027392273</v>
      </c>
      <c r="J14" s="123">
        <v>0.83569377042685944</v>
      </c>
      <c r="K14" s="123">
        <v>0.89100830596870773</v>
      </c>
      <c r="L14" s="123">
        <v>0.88797553049130185</v>
      </c>
      <c r="M14" s="123">
        <v>0.87283998828468223</v>
      </c>
      <c r="N14" s="123">
        <v>0.88054855592169023</v>
      </c>
      <c r="O14" s="123">
        <v>0.83132303937673069</v>
      </c>
      <c r="P14" s="123">
        <v>0.83602064586854241</v>
      </c>
      <c r="Q14" s="124">
        <v>0.88056804733727811</v>
      </c>
    </row>
    <row r="15" spans="2:17" ht="13.5" customHeight="1" x14ac:dyDescent="0.25">
      <c r="B15" s="120" t="s">
        <v>3</v>
      </c>
      <c r="C15" s="123">
        <v>0.78221960938010326</v>
      </c>
      <c r="D15" s="123">
        <v>0.8037188855224856</v>
      </c>
      <c r="E15" s="123">
        <v>0.74650758438755327</v>
      </c>
      <c r="F15" s="123">
        <v>0.78507351108896084</v>
      </c>
      <c r="G15" s="123">
        <v>0.8757903445015659</v>
      </c>
      <c r="H15" s="123">
        <v>0.88305872897410875</v>
      </c>
      <c r="I15" s="123">
        <v>0.80042753782065335</v>
      </c>
      <c r="J15" s="123">
        <v>0.84122129212277308</v>
      </c>
      <c r="K15" s="123">
        <v>0.86944904611767226</v>
      </c>
      <c r="L15" s="123">
        <v>0.92091907869053591</v>
      </c>
      <c r="M15" s="123">
        <v>0.88568808329287374</v>
      </c>
      <c r="N15" s="123">
        <v>0.83167115191810459</v>
      </c>
      <c r="O15" s="123">
        <v>0.8160192874363783</v>
      </c>
      <c r="P15" s="123">
        <v>0.8584900953046255</v>
      </c>
      <c r="Q15" s="124">
        <v>0.84062945556318325</v>
      </c>
    </row>
    <row r="16" spans="2:17" ht="13.5" customHeight="1" x14ac:dyDescent="0.25">
      <c r="B16" s="121" t="s">
        <v>11</v>
      </c>
      <c r="C16" s="125">
        <v>0.66571105243304407</v>
      </c>
      <c r="D16" s="125">
        <v>0.82355542452830188</v>
      </c>
      <c r="E16" s="125">
        <v>0.71849392483752472</v>
      </c>
      <c r="F16" s="125">
        <v>0.78864444928483268</v>
      </c>
      <c r="G16" s="125">
        <v>0.72380478795197845</v>
      </c>
      <c r="H16" s="125">
        <v>0.70627833493611758</v>
      </c>
      <c r="I16" s="123">
        <v>0.75962736994030045</v>
      </c>
      <c r="J16" s="123">
        <v>0.73492230708454043</v>
      </c>
      <c r="K16" s="123">
        <v>0.71293572814318795</v>
      </c>
      <c r="L16" s="123">
        <v>0.72518198801778011</v>
      </c>
      <c r="M16" s="123">
        <v>0.78770455550641305</v>
      </c>
      <c r="N16" s="123">
        <v>0.79245283018867929</v>
      </c>
      <c r="O16" s="123">
        <v>0.68124357345914233</v>
      </c>
      <c r="P16" s="123">
        <v>0.76454373169471079</v>
      </c>
      <c r="Q16" s="124">
        <v>0.76214474069733373</v>
      </c>
    </row>
    <row r="17" spans="2:17" ht="18.75" customHeight="1" x14ac:dyDescent="0.25">
      <c r="B17" s="122" t="s">
        <v>69</v>
      </c>
      <c r="C17" s="126">
        <v>0.82109153685283776</v>
      </c>
      <c r="D17" s="126">
        <v>0.78747529827008633</v>
      </c>
      <c r="E17" s="126">
        <v>0.78813433104107067</v>
      </c>
      <c r="F17" s="126">
        <v>0.82425514387148657</v>
      </c>
      <c r="G17" s="126">
        <v>0.86589129878472315</v>
      </c>
      <c r="H17" s="126">
        <v>0.86830628187484815</v>
      </c>
      <c r="I17" s="127">
        <v>0.85055647689254865</v>
      </c>
      <c r="J17" s="127">
        <v>0.83815221928481987</v>
      </c>
      <c r="K17" s="127">
        <v>0.84559907540542012</v>
      </c>
      <c r="L17" s="127">
        <v>0.86398373661070615</v>
      </c>
      <c r="M17" s="127">
        <v>0.84894876321100132</v>
      </c>
      <c r="N17" s="127">
        <v>0.82764595103578154</v>
      </c>
      <c r="O17" s="127">
        <v>0.81775197013687273</v>
      </c>
      <c r="P17" s="127">
        <v>0.79984187474639301</v>
      </c>
      <c r="Q17" s="128">
        <v>0.81080515263506436</v>
      </c>
    </row>
    <row r="18" spans="2:17" x14ac:dyDescent="0.25">
      <c r="B18" s="86" t="s">
        <v>75</v>
      </c>
    </row>
    <row r="19" spans="2:17" x14ac:dyDescent="0.25">
      <c r="C19" s="87"/>
      <c r="D19" s="87"/>
      <c r="E19" s="87"/>
      <c r="F19" s="87"/>
      <c r="G19" s="87"/>
      <c r="H19" s="87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&amp;RUpdated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Passengers</vt:lpstr>
      <vt:lpstr>Pax Dom-Intl</vt:lpstr>
      <vt:lpstr>Movements</vt:lpstr>
      <vt:lpstr>Cargo&amp;Mail</vt:lpstr>
      <vt:lpstr>Pax per weekday</vt:lpstr>
      <vt:lpstr>Pax per hour</vt:lpstr>
      <vt:lpstr>Top 10 destinations</vt:lpstr>
      <vt:lpstr>Top 100 destinations</vt:lpstr>
      <vt:lpstr>Punctuality</vt:lpstr>
      <vt:lpstr>'Top 100 destinations'!Print_Titles</vt:lpstr>
    </vt:vector>
  </TitlesOfParts>
  <Company>Avinor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Nygen Nygen</dc:creator>
  <cp:lastModifiedBy>Johansen, Øystein</cp:lastModifiedBy>
  <cp:lastPrinted>2014-01-29T14:03:31Z</cp:lastPrinted>
  <dcterms:created xsi:type="dcterms:W3CDTF">2012-01-03T10:00:51Z</dcterms:created>
  <dcterms:modified xsi:type="dcterms:W3CDTF">2020-03-24T14:00:12Z</dcterms:modified>
</cp:coreProperties>
</file>