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necke.loyning/Dropbox (Creuna Group)/Avinor B2B/Airline service guide/Word-dok om DTS/"/>
    </mc:Choice>
  </mc:AlternateContent>
  <bookViews>
    <workbookView xWindow="27380" yWindow="460" windowWidth="20080" windowHeight="26080" xr2:uid="{00000000-000D-0000-FFFF-FFFF00000000}"/>
  </bookViews>
  <sheets>
    <sheet name="Norsk" sheetId="4" r:id="rId1"/>
    <sheet name="English" sheetId="5" r:id="rId2"/>
  </sheets>
  <definedNames>
    <definedName name="_xlnm.Print_Area" localSheetId="1">English!$A$1:$H$73</definedName>
    <definedName name="_xlnm.Print_Area" localSheetId="0">Norsk!$A$1:$H$73</definedName>
  </definedNames>
  <calcPr calcId="171027"/>
</workbook>
</file>

<file path=xl/calcChain.xml><?xml version="1.0" encoding="utf-8"?>
<calcChain xmlns="http://schemas.openxmlformats.org/spreadsheetml/2006/main">
  <c r="F70" i="5" l="1"/>
  <c r="B70" i="5" s="1"/>
  <c r="B69" i="5"/>
  <c r="B68" i="5"/>
  <c r="A68" i="5"/>
  <c r="A69" i="5" s="1"/>
  <c r="A70" i="5" s="1"/>
  <c r="B67" i="5"/>
  <c r="F57" i="5"/>
  <c r="B57" i="5" s="1"/>
  <c r="B56" i="5"/>
  <c r="B55" i="5"/>
  <c r="F54" i="5"/>
  <c r="B54" i="5" s="1"/>
  <c r="F53" i="5"/>
  <c r="B53" i="5" s="1"/>
  <c r="F52" i="5"/>
  <c r="B52" i="5" s="1"/>
  <c r="F51" i="5"/>
  <c r="B51" i="5" s="1"/>
  <c r="F50" i="5"/>
  <c r="B50" i="5" s="1"/>
  <c r="F49" i="5"/>
  <c r="B49" i="5" s="1"/>
  <c r="F48" i="5"/>
  <c r="B48" i="5" s="1"/>
  <c r="F47" i="5"/>
  <c r="B47" i="5" s="1"/>
  <c r="F46" i="5"/>
  <c r="B46" i="5"/>
  <c r="F45" i="5"/>
  <c r="B45" i="5" s="1"/>
  <c r="F44" i="5"/>
  <c r="B44" i="5" s="1"/>
  <c r="F43" i="5"/>
  <c r="B43" i="5" s="1"/>
  <c r="F42" i="5"/>
  <c r="B42" i="5" s="1"/>
  <c r="F41" i="5"/>
  <c r="B41" i="5" s="1"/>
  <c r="B40" i="5"/>
  <c r="B39" i="5"/>
  <c r="B38" i="5"/>
  <c r="B37" i="5"/>
  <c r="B36" i="5"/>
  <c r="B35" i="5"/>
  <c r="B34" i="5"/>
  <c r="B33" i="5"/>
  <c r="B32" i="5"/>
  <c r="B31" i="5"/>
  <c r="B30" i="5"/>
  <c r="A30" i="5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B29" i="5"/>
  <c r="D29" i="5" s="1"/>
  <c r="C30" i="5" s="1"/>
  <c r="D30" i="5" s="1"/>
  <c r="C31" i="5" s="1"/>
  <c r="D31" i="5" s="1"/>
  <c r="C32" i="5" s="1"/>
  <c r="D32" i="5" s="1"/>
  <c r="C33" i="5" s="1"/>
  <c r="D33" i="5" s="1"/>
  <c r="C34" i="5" s="1"/>
  <c r="D34" i="5" s="1"/>
  <c r="C35" i="5" s="1"/>
  <c r="D35" i="5" s="1"/>
  <c r="C36" i="5" s="1"/>
  <c r="D36" i="5" s="1"/>
  <c r="C37" i="5" s="1"/>
  <c r="D37" i="5" s="1"/>
  <c r="C38" i="5" s="1"/>
  <c r="D38" i="5" s="1"/>
  <c r="C39" i="5" s="1"/>
  <c r="D39" i="5" s="1"/>
  <c r="C40" i="5" s="1"/>
  <c r="D40" i="5" s="1"/>
  <c r="C41" i="5" s="1"/>
  <c r="D41" i="5" s="1"/>
  <c r="C42" i="5" s="1"/>
  <c r="B20" i="5"/>
  <c r="B19" i="5"/>
  <c r="B18" i="5"/>
  <c r="B17" i="5"/>
  <c r="A17" i="5"/>
  <c r="A18" i="5" s="1"/>
  <c r="A19" i="5" s="1"/>
  <c r="A20" i="5" s="1"/>
  <c r="A21" i="5" s="1"/>
  <c r="B16" i="5"/>
  <c r="B29" i="4"/>
  <c r="D29" i="4" s="1"/>
  <c r="C30" i="4" s="1"/>
  <c r="B30" i="4"/>
  <c r="B31" i="4"/>
  <c r="B32" i="4"/>
  <c r="B33" i="4"/>
  <c r="B34" i="4"/>
  <c r="B35" i="4"/>
  <c r="B36" i="4"/>
  <c r="B37" i="4"/>
  <c r="B38" i="4"/>
  <c r="B39" i="4"/>
  <c r="B40" i="4"/>
  <c r="F41" i="4"/>
  <c r="B41" i="4" s="1"/>
  <c r="F42" i="4"/>
  <c r="B42" i="4" s="1"/>
  <c r="F43" i="4"/>
  <c r="B43" i="4" s="1"/>
  <c r="F44" i="4"/>
  <c r="B44" i="4" s="1"/>
  <c r="F45" i="4"/>
  <c r="B45" i="4" s="1"/>
  <c r="F46" i="4"/>
  <c r="B46" i="4" s="1"/>
  <c r="F47" i="4"/>
  <c r="B47" i="4"/>
  <c r="F48" i="4"/>
  <c r="B48" i="4" s="1"/>
  <c r="F49" i="4"/>
  <c r="B49" i="4"/>
  <c r="F50" i="4"/>
  <c r="B50" i="4" s="1"/>
  <c r="F51" i="4"/>
  <c r="B51" i="4" s="1"/>
  <c r="F52" i="4"/>
  <c r="B52" i="4" s="1"/>
  <c r="F53" i="4"/>
  <c r="B53" i="4" s="1"/>
  <c r="F54" i="4"/>
  <c r="B54" i="4" s="1"/>
  <c r="B55" i="4"/>
  <c r="B56" i="4"/>
  <c r="F57" i="4"/>
  <c r="B57" i="4" s="1"/>
  <c r="A30" i="4"/>
  <c r="A31" i="4"/>
  <c r="A32" i="4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B67" i="4"/>
  <c r="B68" i="4"/>
  <c r="B69" i="4"/>
  <c r="F70" i="4"/>
  <c r="B70" i="4" s="1"/>
  <c r="A68" i="4"/>
  <c r="A69" i="4" s="1"/>
  <c r="A70" i="4" s="1"/>
  <c r="C67" i="4"/>
  <c r="C29" i="4"/>
  <c r="B16" i="4"/>
  <c r="D16" i="4" s="1"/>
  <c r="C17" i="4" s="1"/>
  <c r="D17" i="4" s="1"/>
  <c r="C18" i="4" s="1"/>
  <c r="D18" i="4" s="1"/>
  <c r="C19" i="4" s="1"/>
  <c r="D19" i="4" s="1"/>
  <c r="C20" i="4" s="1"/>
  <c r="D20" i="4" s="1"/>
  <c r="C21" i="4" s="1"/>
  <c r="B17" i="4"/>
  <c r="B18" i="4"/>
  <c r="B19" i="4"/>
  <c r="B20" i="4"/>
  <c r="A17" i="4"/>
  <c r="A18" i="4" s="1"/>
  <c r="A19" i="4" s="1"/>
  <c r="A20" i="4" s="1"/>
  <c r="A21" i="4" s="1"/>
  <c r="D16" i="5"/>
  <c r="C17" i="5" s="1"/>
  <c r="B21" i="5"/>
  <c r="D67" i="5"/>
  <c r="C68" i="5" s="1"/>
  <c r="D68" i="5" s="1"/>
  <c r="C69" i="5" s="1"/>
  <c r="D69" i="5" s="1"/>
  <c r="C70" i="5" s="1"/>
  <c r="C67" i="5"/>
  <c r="D42" i="5" l="1"/>
  <c r="C43" i="5" s="1"/>
  <c r="D43" i="5" s="1"/>
  <c r="C44" i="5" s="1"/>
  <c r="C29" i="5"/>
  <c r="D70" i="5"/>
  <c r="C71" i="5" s="1"/>
  <c r="B71" i="5"/>
  <c r="B73" i="5" s="1"/>
  <c r="B61" i="5"/>
  <c r="D44" i="5"/>
  <c r="C45" i="5" s="1"/>
  <c r="D45" i="5" s="1"/>
  <c r="C46" i="5" s="1"/>
  <c r="D46" i="5" s="1"/>
  <c r="C47" i="5" s="1"/>
  <c r="D47" i="5" s="1"/>
  <c r="C48" i="5" s="1"/>
  <c r="D48" i="5" s="1"/>
  <c r="C49" i="5" s="1"/>
  <c r="D49" i="5" s="1"/>
  <c r="C50" i="5" s="1"/>
  <c r="D50" i="5" s="1"/>
  <c r="C51" i="5" s="1"/>
  <c r="D51" i="5" s="1"/>
  <c r="C52" i="5" s="1"/>
  <c r="D52" i="5" s="1"/>
  <c r="C53" i="5" s="1"/>
  <c r="D53" i="5" s="1"/>
  <c r="C54" i="5" s="1"/>
  <c r="D54" i="5" s="1"/>
  <c r="C55" i="5" s="1"/>
  <c r="D55" i="5" s="1"/>
  <c r="C56" i="5" s="1"/>
  <c r="D56" i="5" s="1"/>
  <c r="C57" i="5" s="1"/>
  <c r="D57" i="5" s="1"/>
  <c r="C58" i="5" s="1"/>
  <c r="D58" i="5" s="1"/>
  <c r="C59" i="5" s="1"/>
  <c r="C16" i="4"/>
  <c r="D30" i="4"/>
  <c r="C31" i="4" s="1"/>
  <c r="D31" i="4" s="1"/>
  <c r="C32" i="4" s="1"/>
  <c r="D32" i="4" s="1"/>
  <c r="C33" i="4" s="1"/>
  <c r="D33" i="4" s="1"/>
  <c r="C34" i="4" s="1"/>
  <c r="D34" i="4" s="1"/>
  <c r="C35" i="4" s="1"/>
  <c r="D35" i="4" s="1"/>
  <c r="C36" i="4" s="1"/>
  <c r="D36" i="4" s="1"/>
  <c r="C37" i="4" s="1"/>
  <c r="D37" i="4" s="1"/>
  <c r="C38" i="4" s="1"/>
  <c r="D38" i="4" s="1"/>
  <c r="C39" i="4" s="1"/>
  <c r="D39" i="4" s="1"/>
  <c r="C40" i="4" s="1"/>
  <c r="D40" i="4" s="1"/>
  <c r="C41" i="4" s="1"/>
  <c r="D41" i="4" s="1"/>
  <c r="C42" i="4" s="1"/>
  <c r="D42" i="4" s="1"/>
  <c r="C43" i="4" s="1"/>
  <c r="D43" i="4" s="1"/>
  <c r="C44" i="4" s="1"/>
  <c r="D44" i="4" s="1"/>
  <c r="C45" i="4" s="1"/>
  <c r="D45" i="4" s="1"/>
  <c r="C46" i="4" s="1"/>
  <c r="D46" i="4" s="1"/>
  <c r="C47" i="4" s="1"/>
  <c r="D47" i="4" s="1"/>
  <c r="C48" i="4" s="1"/>
  <c r="D48" i="4" s="1"/>
  <c r="C49" i="4" s="1"/>
  <c r="D49" i="4" s="1"/>
  <c r="C50" i="4" s="1"/>
  <c r="D50" i="4" s="1"/>
  <c r="C51" i="4" s="1"/>
  <c r="D51" i="4" s="1"/>
  <c r="C52" i="4" s="1"/>
  <c r="D52" i="4" s="1"/>
  <c r="C53" i="4" s="1"/>
  <c r="D53" i="4" s="1"/>
  <c r="C54" i="4" s="1"/>
  <c r="D54" i="4" s="1"/>
  <c r="C55" i="4" s="1"/>
  <c r="D55" i="4" s="1"/>
  <c r="C56" i="4" s="1"/>
  <c r="D56" i="4" s="1"/>
  <c r="C57" i="4" s="1"/>
  <c r="D57" i="4" s="1"/>
  <c r="C58" i="4" s="1"/>
  <c r="D58" i="4" s="1"/>
  <c r="C59" i="4" s="1"/>
  <c r="D17" i="5"/>
  <c r="C18" i="5" s="1"/>
  <c r="D18" i="5" s="1"/>
  <c r="C19" i="5" s="1"/>
  <c r="D19" i="5" s="1"/>
  <c r="C20" i="5" s="1"/>
  <c r="D20" i="5" s="1"/>
  <c r="C21" i="5" s="1"/>
  <c r="B61" i="4"/>
  <c r="B21" i="4"/>
  <c r="B24" i="4" s="1"/>
  <c r="B71" i="4"/>
  <c r="B73" i="4" s="1"/>
  <c r="D67" i="4"/>
  <c r="C68" i="4" s="1"/>
  <c r="D68" i="4" s="1"/>
  <c r="C69" i="4" s="1"/>
  <c r="D69" i="4" s="1"/>
  <c r="C70" i="4" s="1"/>
  <c r="D70" i="4" s="1"/>
  <c r="C71" i="4" s="1"/>
  <c r="B24" i="5"/>
  <c r="C16" i="5"/>
</calcChain>
</file>

<file path=xl/sharedStrings.xml><?xml version="1.0" encoding="utf-8"?>
<sst xmlns="http://schemas.openxmlformats.org/spreadsheetml/2006/main" count="419" uniqueCount="146">
  <si>
    <t>HEADER:</t>
  </si>
  <si>
    <t>Pos.</t>
  </si>
  <si>
    <t>Type</t>
  </si>
  <si>
    <t>Format</t>
  </si>
  <si>
    <t>N</t>
  </si>
  <si>
    <t>A</t>
  </si>
  <si>
    <t>AAA</t>
  </si>
  <si>
    <t>AAA aaa ...</t>
  </si>
  <si>
    <t>Nr.</t>
  </si>
  <si>
    <t>I</t>
  </si>
  <si>
    <t>AAaNNNn</t>
  </si>
  <si>
    <t>AAAa</t>
  </si>
  <si>
    <t>TTMM</t>
  </si>
  <si>
    <t>ATD (Actual Time of Departure/Off-block Time) - UTC</t>
  </si>
  <si>
    <t>Aa</t>
  </si>
  <si>
    <t>S</t>
  </si>
  <si>
    <t>ATA (Actual Time of Arrival/On-block Time) - UTC</t>
  </si>
  <si>
    <t>AAAAAaaaaa</t>
  </si>
  <si>
    <t>F</t>
  </si>
  <si>
    <t>Aa...</t>
  </si>
  <si>
    <t>FOOTER:</t>
  </si>
  <si>
    <t>Felt</t>
  </si>
  <si>
    <t>nr.</t>
  </si>
  <si>
    <t>NNN</t>
  </si>
  <si>
    <t>A = Alfanumerisk verdi, N = Numerisk verdi,  C = kontrolltegn.</t>
  </si>
  <si>
    <t>RECORDSEPARATOR er det eller de tegn som brukes som linjeskift (CR/LF).</t>
  </si>
  <si>
    <t>Må ha</t>
  </si>
  <si>
    <t>Fra</t>
  </si>
  <si>
    <t>Til</t>
  </si>
  <si>
    <t>verdi</t>
  </si>
  <si>
    <t>TEKST</t>
  </si>
  <si>
    <t>J</t>
  </si>
  <si>
    <t>Recordtype = 1</t>
  </si>
  <si>
    <t>Selskapskode ICAO</t>
  </si>
  <si>
    <t>ÅÅÅÅMMDD</t>
  </si>
  <si>
    <t>ICAO-kode(r) for selskap som omfattes av DTS-fil INKL. produserende selskap;</t>
  </si>
  <si>
    <t>selskapskodene skilles med mellomrom - ASCII 32/hex 20.</t>
  </si>
  <si>
    <t>FLYBEVEGELSER:</t>
  </si>
  <si>
    <t>Id/Fakt.</t>
  </si>
  <si>
    <t>Stat.</t>
  </si>
  <si>
    <t>Recordtype = 5</t>
  </si>
  <si>
    <t>Kallesignal/rute - ICAO- eller IATA-kode; f.eks BRA123 eller BU123</t>
  </si>
  <si>
    <t>Dato avgang - UTC</t>
  </si>
  <si>
    <t>Avgangsplass - ICAO- eller IATA-kode; eller spesiell LFV-kode</t>
  </si>
  <si>
    <t>Forsinkelsekode avgang</t>
  </si>
  <si>
    <t>Dato ankomst - UTC</t>
  </si>
  <si>
    <t>Destinasjon - ICAO- eller IATA-kode; eller spesiell LFV-kode</t>
  </si>
  <si>
    <t>Registreringsmerke - UTEN noen form for skilletegn (mellomrom/bindestrek)</t>
  </si>
  <si>
    <t>Crew, aktivt</t>
  </si>
  <si>
    <t>Infants (barn under 2 år)</t>
  </si>
  <si>
    <t>Pass. avreist fra avgangsplass (påstigende)</t>
  </si>
  <si>
    <t>Pass. avreist i transfer fra andre ruter - ankommet med et rutenr., videre med et annet.</t>
  </si>
  <si>
    <t>Frakt lastet i kg.</t>
  </si>
  <si>
    <t>Frakt losset i kg.</t>
  </si>
  <si>
    <t>Post lastet i kg</t>
  </si>
  <si>
    <t>Post losset i kg</t>
  </si>
  <si>
    <t>International ("I") eller Domestic ("D")</t>
  </si>
  <si>
    <t>Domestic leg of international flight ("L") eller "N"</t>
  </si>
  <si>
    <t>Recordtype = 9</t>
  </si>
  <si>
    <t>Selskapskode ICAO tilsvarende header-info.</t>
  </si>
  <si>
    <t>Produksjonsdato for fila  - tilsvarende headerinfo.</t>
  </si>
  <si>
    <t>Antall records i fila inkl. header og footer - dvs. antall bevegelser + 2.</t>
  </si>
  <si>
    <t>Filler (kun mellomrom....)</t>
  </si>
  <si>
    <t>Crew, passivt</t>
  </si>
  <si>
    <t xml:space="preserve">Alfanumeriske felt er venstrejustert og fylles med mellomrom (space), </t>
  </si>
  <si>
    <t>og numeriske felt er høyrejusterte og fylles opp med 0 (null).</t>
  </si>
  <si>
    <t>Aaa aaa …</t>
  </si>
  <si>
    <t>Pass.avreist på innenriksrute som har gjennomgående flybillett til utenriksflight</t>
  </si>
  <si>
    <t>Tjenestereiser foretatt av flyselskapets egne ansatte</t>
  </si>
  <si>
    <t>ICAO-kode for selskap i kallesignal og henvisninger: "J" eller "Y" - IATA-kode "N"</t>
  </si>
  <si>
    <t>Kommentarer og diverse</t>
  </si>
  <si>
    <t>Unik identifikator for flybevegelsen</t>
  </si>
  <si>
    <t>STD (Scheduled Time of Departure) - UTC</t>
  </si>
  <si>
    <t>STA (Scheduled Time of Arrival) - UTC</t>
  </si>
  <si>
    <t>Pass. ankommet destinasjon (avstigende) **</t>
  </si>
  <si>
    <t>* Skal tilsvare summeringen av feltene: 15, 16, 17, 18, 19, 20 og 21.</t>
  </si>
  <si>
    <t>Pass. i transitt - dvs. de som etter mellomlanding reiser viedere med samme fly/rutenr</t>
  </si>
  <si>
    <t>Flygingens art (definert av Avinor). Fra 12.12.1999 er følgende i bruk 1-6, 11-17, 21</t>
  </si>
  <si>
    <t>ICAO (eller Avinor) -kode for lufthavner: "J" eller "Y" - IATA-kode "N".</t>
  </si>
  <si>
    <t>** Skal tilsvare den delen av feltene: 16, 17, 18, 19, 20 og 21 som går av ved landing.</t>
  </si>
  <si>
    <t>transferred from airline to Avinor</t>
  </si>
  <si>
    <t>Numeric fields are right-aligned and padded with '0' (zeroes)</t>
  </si>
  <si>
    <t>Field</t>
  </si>
  <si>
    <t>Mandatory</t>
  </si>
  <si>
    <t>No.</t>
  </si>
  <si>
    <t>From</t>
  </si>
  <si>
    <t>To</t>
  </si>
  <si>
    <t>value</t>
  </si>
  <si>
    <t>TEXT</t>
  </si>
  <si>
    <t>Record type = 1</t>
  </si>
  <si>
    <t>ICAO designator of Airline Company</t>
  </si>
  <si>
    <t>Production date of file</t>
  </si>
  <si>
    <t>ICAO location indicator: "J" or "Y" - IATA designator: "N".</t>
  </si>
  <si>
    <t>FLIGHTS:</t>
  </si>
  <si>
    <t>YYYYMMDD</t>
  </si>
  <si>
    <t>Date of departure - UTC (UTC = GMT)</t>
  </si>
  <si>
    <t>Departure aerodrome - ICAO or IATA designator.</t>
  </si>
  <si>
    <t>ETD (Estimated/Scheduled Time of Departure) - UTC</t>
  </si>
  <si>
    <t>Delay code</t>
  </si>
  <si>
    <t>Date of arrival - UTC</t>
  </si>
  <si>
    <t>Destination aerodrome - ICAO or IATA designator</t>
  </si>
  <si>
    <t>ETA (Estimated/Scheduled Time of Arrival) - UTC</t>
  </si>
  <si>
    <r>
      <t xml:space="preserve">Registration mark - </t>
    </r>
    <r>
      <rPr>
        <sz val="10"/>
        <rFont val="MS Sans Serif"/>
      </rPr>
      <t>without any</t>
    </r>
    <r>
      <rPr>
        <sz val="10"/>
        <rFont val="Arial"/>
      </rPr>
      <t xml:space="preserve"> space, dash or similiar (LNABC, not LN-ABC)</t>
    </r>
  </si>
  <si>
    <t>Flight code (as defined by Avinor). From 12.12.1999 codes used :  1-6, 11-17, 21</t>
  </si>
  <si>
    <t>Crew, active</t>
  </si>
  <si>
    <t>Crew, passive</t>
  </si>
  <si>
    <t>Infants (under 2 years)</t>
  </si>
  <si>
    <t>PAX departing from aerodrome</t>
  </si>
  <si>
    <t>PAX departing - in transfer from other routes</t>
  </si>
  <si>
    <t>PAX in transit</t>
  </si>
  <si>
    <t>Cargo loaded - in Kilograms</t>
  </si>
  <si>
    <t>Mail loaded - in Kilograms</t>
  </si>
  <si>
    <t>International ("I") or Domestic ("D") flight</t>
  </si>
  <si>
    <t>Value</t>
  </si>
  <si>
    <t>ICAO designator for company (same as in header)</t>
  </si>
  <si>
    <t>Production date of file (same as in header)</t>
  </si>
  <si>
    <r>
      <t xml:space="preserve">No. of records in file - </t>
    </r>
    <r>
      <rPr>
        <sz val="10"/>
        <rFont val="MS Sans Serif"/>
      </rPr>
      <t>including</t>
    </r>
    <r>
      <rPr>
        <sz val="10"/>
        <rFont val="Arial"/>
      </rPr>
      <t xml:space="preserve"> header and footer</t>
    </r>
  </si>
  <si>
    <t>Filler</t>
  </si>
  <si>
    <t>PAX arrived at destination aerodrome **</t>
  </si>
  <si>
    <t>** Equals the sum of 16, 17, 18, 19, 20 and 21 leaving the aicraft at landing</t>
  </si>
  <si>
    <t>Oppdatert 14.12.2011</t>
  </si>
  <si>
    <t>Updated 14.12.2011</t>
  </si>
  <si>
    <t>Domestic leg of international flight ("L") or "N"</t>
  </si>
  <si>
    <t>Y</t>
  </si>
  <si>
    <t>Recordbeskrivelse (fast kolonnebredde) for DTS-data</t>
  </si>
  <si>
    <t>Produksjonsdato for filen.</t>
  </si>
  <si>
    <t>Record layout (fixed column width) for DTS data</t>
  </si>
  <si>
    <t>overført fra flyselskaper til Avinor</t>
  </si>
  <si>
    <r>
      <t xml:space="preserve">ICAO company designator(s) in the file - </t>
    </r>
    <r>
      <rPr>
        <b/>
        <sz val="10"/>
        <rFont val="MS Sans Serif"/>
        <family val="2"/>
      </rPr>
      <t>including</t>
    </r>
    <r>
      <rPr>
        <sz val="10"/>
        <rFont val="Arial"/>
      </rPr>
      <t xml:space="preserve"> the "producing" company;</t>
    </r>
  </si>
  <si>
    <t>designators separated by spaces (ASCII 32/hex 20); "ABC DEF GHI"</t>
  </si>
  <si>
    <t>A = Alphanumeric value, N = Numeric value</t>
  </si>
  <si>
    <t>RECORD SEPARATOR is line feed</t>
  </si>
  <si>
    <t>ICAO designator in call sign: "J" or "Y" - IATA designator: "N"</t>
  </si>
  <si>
    <t>Record type = 5</t>
  </si>
  <si>
    <t>Call sign - eg. SAS123 (ICAO) or SK123 (IATA)</t>
  </si>
  <si>
    <t xml:space="preserve">"Total People On Board" - All people on board including crew </t>
  </si>
  <si>
    <t xml:space="preserve">Official trip by airline employees on duty </t>
  </si>
  <si>
    <t>Cargo offloaded - in Kilograms</t>
  </si>
  <si>
    <t>Mail offloaded - in Kilograms</t>
  </si>
  <si>
    <t>Passenger departing on domestic flight with transfer ticket to an international flight</t>
  </si>
  <si>
    <t>Customer's reference ID for return messages to Avinor</t>
  </si>
  <si>
    <t>* Equals the sum of fields: 15, 16, 17, 18, 19, 20 and 21.</t>
  </si>
  <si>
    <t>Record type = 9</t>
  </si>
  <si>
    <t>Alphanumeric fields are left-aligned and padded with ' ' (spaces),</t>
  </si>
  <si>
    <t xml:space="preserve">Airlines transfer passengers are transferring to (ref pos. 29) </t>
  </si>
  <si>
    <t>"Total Persons On Board" - Alle personer ombord INKL. Crew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</si>
</sst>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4"/>
      <name val="MS Sans Serif"/>
    </font>
    <font>
      <sz val="12"/>
      <name val="MS Sans Serif"/>
    </font>
    <font>
      <sz val="10"/>
      <name val="MS Sans Serif"/>
    </font>
    <font>
      <sz val="14"/>
      <name val="MS Sans Serif"/>
    </font>
    <font>
      <b/>
      <sz val="12"/>
      <name val="MS Sans Serif"/>
    </font>
    <font>
      <b/>
      <sz val="10"/>
      <name val="MS Sans Serif"/>
    </font>
    <font>
      <sz val="10"/>
      <color indexed="8"/>
      <name val="Arial"/>
      <family val="2"/>
    </font>
    <font>
      <sz val="10"/>
      <name val="Arial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0" fillId="2" borderId="12" xfId="0" applyFill="1" applyBorder="1"/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0" fontId="0" fillId="2" borderId="14" xfId="0" applyFill="1" applyBorder="1" applyAlignment="1">
      <alignment horizontal="left"/>
    </xf>
    <xf numFmtId="0" fontId="0" fillId="2" borderId="11" xfId="0" applyFill="1" applyBorder="1" applyAlignment="1">
      <alignment horizontal="centerContinuous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/>
    <xf numFmtId="0" fontId="3" fillId="2" borderId="4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/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5" fillId="2" borderId="13" xfId="0" applyFont="1" applyFill="1" applyBorder="1"/>
    <xf numFmtId="0" fontId="0" fillId="2" borderId="13" xfId="0" applyFill="1" applyBorder="1" applyAlignment="1">
      <alignment horizontal="left"/>
    </xf>
    <xf numFmtId="0" fontId="0" fillId="2" borderId="6" xfId="0" applyFill="1" applyBorder="1"/>
    <xf numFmtId="0" fontId="6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2" borderId="0" xfId="0" applyFill="1" applyAlignment="1">
      <alignment horizontal="left"/>
    </xf>
    <xf numFmtId="0" fontId="0" fillId="2" borderId="11" xfId="0" applyFill="1" applyBorder="1"/>
    <xf numFmtId="0" fontId="7" fillId="2" borderId="14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0" borderId="0" xfId="0" applyFont="1"/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14" xfId="0" applyFill="1" applyBorder="1"/>
    <xf numFmtId="0" fontId="7" fillId="0" borderId="14" xfId="0" applyFont="1" applyFill="1" applyBorder="1"/>
    <xf numFmtId="0" fontId="7" fillId="4" borderId="14" xfId="0" applyFont="1" applyFill="1" applyBorder="1"/>
    <xf numFmtId="0" fontId="1" fillId="3" borderId="4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3" fillId="3" borderId="4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5" xfId="0" applyFill="1" applyBorder="1"/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4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8" fillId="0" borderId="14" xfId="0" applyFont="1" applyBorder="1"/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0" fillId="0" borderId="8" xfId="0" applyFill="1" applyBorder="1"/>
    <xf numFmtId="0" fontId="9" fillId="2" borderId="0" xfId="0" applyFont="1" applyFill="1" applyBorder="1" applyAlignment="1">
      <alignment horizontal="right"/>
    </xf>
    <xf numFmtId="15" fontId="9" fillId="2" borderId="5" xfId="0" applyNumberFormat="1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11" fillId="0" borderId="14" xfId="0" applyFont="1" applyBorder="1"/>
    <xf numFmtId="0" fontId="11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workbookViewId="0">
      <selection activeCell="J40" sqref="J40"/>
    </sheetView>
  </sheetViews>
  <sheetFormatPr baseColWidth="10" defaultColWidth="11.5" defaultRowHeight="13"/>
  <cols>
    <col min="1" max="1" width="6" bestFit="1" customWidth="1"/>
    <col min="2" max="2" width="6.5" bestFit="1" customWidth="1"/>
    <col min="3" max="3" width="5.5" bestFit="1" customWidth="1"/>
    <col min="4" max="4" width="4.1640625" bestFit="1" customWidth="1"/>
    <col min="5" max="5" width="7" customWidth="1"/>
    <col min="6" max="6" width="12.5" customWidth="1"/>
    <col min="7" max="7" width="8.5" bestFit="1" customWidth="1"/>
    <col min="8" max="8" width="73.5" bestFit="1" customWidth="1"/>
    <col min="9" max="9" width="10.5" customWidth="1"/>
  </cols>
  <sheetData>
    <row r="1" spans="1:9">
      <c r="A1" s="1"/>
      <c r="B1" s="2"/>
      <c r="C1" s="2"/>
      <c r="D1" s="2"/>
      <c r="E1" s="2"/>
      <c r="F1" s="2"/>
      <c r="G1" s="2"/>
      <c r="H1" s="3"/>
      <c r="I1" s="11"/>
    </row>
    <row r="2" spans="1:9" ht="18">
      <c r="A2" s="4" t="s">
        <v>124</v>
      </c>
      <c r="B2" s="5"/>
      <c r="C2" s="5"/>
      <c r="D2" s="5"/>
      <c r="E2" s="5"/>
      <c r="F2" s="5"/>
      <c r="G2" s="5"/>
      <c r="H2" s="6"/>
      <c r="I2" s="11"/>
    </row>
    <row r="3" spans="1:9" ht="18">
      <c r="A3" s="4" t="s">
        <v>127</v>
      </c>
      <c r="B3" s="5"/>
      <c r="C3" s="5"/>
      <c r="D3" s="5"/>
      <c r="E3" s="5"/>
      <c r="F3" s="5"/>
      <c r="G3" s="5"/>
      <c r="H3" s="6"/>
      <c r="I3" s="11"/>
    </row>
    <row r="4" spans="1:9" ht="18">
      <c r="A4" s="7"/>
      <c r="B4" s="8"/>
      <c r="C4" s="8"/>
      <c r="D4" s="8"/>
      <c r="E4" s="8"/>
      <c r="F4" s="8"/>
      <c r="G4" s="8"/>
      <c r="H4" s="9"/>
      <c r="I4" s="11"/>
    </row>
    <row r="5" spans="1:9" ht="18">
      <c r="A5" s="4"/>
      <c r="B5" s="5"/>
      <c r="C5" s="5"/>
      <c r="D5" s="5"/>
      <c r="E5" s="5"/>
      <c r="F5" s="5"/>
      <c r="G5" s="86"/>
      <c r="H5" s="87" t="s">
        <v>120</v>
      </c>
      <c r="I5" s="11"/>
    </row>
    <row r="6" spans="1:9" ht="16">
      <c r="A6" s="29"/>
      <c r="B6" s="30"/>
      <c r="C6" s="30"/>
      <c r="D6" s="30"/>
      <c r="E6" s="31"/>
      <c r="F6" s="32"/>
      <c r="G6" s="31"/>
      <c r="H6" s="33"/>
      <c r="I6" s="34"/>
    </row>
    <row r="7" spans="1:9" ht="16">
      <c r="A7" s="35"/>
      <c r="B7" s="36"/>
      <c r="C7" s="36"/>
      <c r="D7" s="36"/>
      <c r="E7" s="36" t="s">
        <v>24</v>
      </c>
      <c r="F7" s="37"/>
      <c r="G7" s="38"/>
      <c r="H7" s="39"/>
      <c r="I7" s="34"/>
    </row>
    <row r="8" spans="1:9" ht="16">
      <c r="A8" s="35"/>
      <c r="B8" s="36"/>
      <c r="C8" s="36"/>
      <c r="D8" s="36"/>
      <c r="E8" s="36" t="s">
        <v>64</v>
      </c>
      <c r="F8" s="37"/>
      <c r="G8" s="38"/>
      <c r="H8" s="39"/>
      <c r="I8" s="34"/>
    </row>
    <row r="9" spans="1:9" ht="16">
      <c r="A9" s="35"/>
      <c r="B9" s="36"/>
      <c r="C9" s="36"/>
      <c r="D9" s="36"/>
      <c r="E9" s="36" t="s">
        <v>65</v>
      </c>
      <c r="F9" s="37"/>
      <c r="G9" s="38"/>
      <c r="H9" s="39"/>
      <c r="I9" s="34"/>
    </row>
    <row r="10" spans="1:9" ht="16">
      <c r="A10" s="35"/>
      <c r="B10" s="36"/>
      <c r="C10" s="36"/>
      <c r="D10" s="36"/>
      <c r="E10" s="36" t="s">
        <v>25</v>
      </c>
      <c r="F10" s="37"/>
      <c r="G10" s="38"/>
      <c r="H10" s="39"/>
      <c r="I10" s="34"/>
    </row>
    <row r="11" spans="1:9" ht="16">
      <c r="A11" s="40"/>
      <c r="B11" s="41"/>
      <c r="C11" s="41"/>
      <c r="D11" s="41"/>
      <c r="E11" s="41"/>
      <c r="F11" s="42"/>
      <c r="G11" s="41"/>
      <c r="H11" s="43"/>
      <c r="I11" s="34"/>
    </row>
    <row r="12" spans="1:9">
      <c r="A12" s="44"/>
      <c r="B12" s="45"/>
      <c r="C12" s="45"/>
      <c r="D12" s="45"/>
      <c r="E12" s="45"/>
      <c r="F12" s="46"/>
      <c r="G12" s="45"/>
      <c r="H12" s="47"/>
      <c r="I12" s="11"/>
    </row>
    <row r="13" spans="1:9" ht="18">
      <c r="A13" s="12" t="s">
        <v>0</v>
      </c>
      <c r="B13" s="13"/>
      <c r="C13" s="13"/>
      <c r="D13" s="13"/>
      <c r="E13" s="13"/>
      <c r="F13" s="13"/>
      <c r="G13" s="13"/>
      <c r="H13" s="14"/>
      <c r="I13" s="11"/>
    </row>
    <row r="14" spans="1:9" ht="16">
      <c r="A14" s="15" t="s">
        <v>21</v>
      </c>
      <c r="B14" s="16"/>
      <c r="C14" s="16"/>
      <c r="D14" s="16"/>
      <c r="E14" s="48"/>
      <c r="F14" s="49"/>
      <c r="G14" s="16" t="s">
        <v>26</v>
      </c>
      <c r="H14" s="17"/>
      <c r="I14" s="11"/>
    </row>
    <row r="15" spans="1:9" ht="16">
      <c r="A15" s="18" t="s">
        <v>22</v>
      </c>
      <c r="B15" s="19" t="s">
        <v>1</v>
      </c>
      <c r="C15" s="19" t="s">
        <v>27</v>
      </c>
      <c r="D15" s="19" t="s">
        <v>28</v>
      </c>
      <c r="E15" s="19" t="s">
        <v>2</v>
      </c>
      <c r="F15" s="50" t="s">
        <v>3</v>
      </c>
      <c r="G15" s="19" t="s">
        <v>29</v>
      </c>
      <c r="H15" s="20" t="s">
        <v>30</v>
      </c>
      <c r="I15" s="11"/>
    </row>
    <row r="16" spans="1:9">
      <c r="A16" s="21">
        <v>1</v>
      </c>
      <c r="B16" s="22">
        <f>LEN(F16)</f>
        <v>1</v>
      </c>
      <c r="C16" s="22">
        <f>+B16</f>
        <v>1</v>
      </c>
      <c r="D16" s="22">
        <f>+B16</f>
        <v>1</v>
      </c>
      <c r="E16" s="22" t="s">
        <v>4</v>
      </c>
      <c r="F16" s="27" t="s">
        <v>4</v>
      </c>
      <c r="G16" s="22" t="s">
        <v>31</v>
      </c>
      <c r="H16" s="21" t="s">
        <v>32</v>
      </c>
      <c r="I16" s="11"/>
    </row>
    <row r="17" spans="1:9">
      <c r="A17" s="21">
        <f>+A16+1</f>
        <v>2</v>
      </c>
      <c r="B17" s="22">
        <f>LEN(F17)</f>
        <v>3</v>
      </c>
      <c r="C17" s="22">
        <f>+D16+1</f>
        <v>2</v>
      </c>
      <c r="D17" s="22">
        <f>+C17+B17-1</f>
        <v>4</v>
      </c>
      <c r="E17" s="22" t="s">
        <v>5</v>
      </c>
      <c r="F17" s="27" t="s">
        <v>6</v>
      </c>
      <c r="G17" s="22" t="s">
        <v>31</v>
      </c>
      <c r="H17" s="21" t="s">
        <v>33</v>
      </c>
      <c r="I17" s="11"/>
    </row>
    <row r="18" spans="1:9">
      <c r="A18" s="21">
        <f>+A17+1</f>
        <v>3</v>
      </c>
      <c r="B18" s="22">
        <f>LEN(F18)</f>
        <v>8</v>
      </c>
      <c r="C18" s="22">
        <f>+D17+1</f>
        <v>5</v>
      </c>
      <c r="D18" s="22">
        <f>+C18+B18-1</f>
        <v>12</v>
      </c>
      <c r="E18" s="22" t="s">
        <v>4</v>
      </c>
      <c r="F18" s="27" t="s">
        <v>34</v>
      </c>
      <c r="G18" s="22" t="s">
        <v>31</v>
      </c>
      <c r="H18" s="21" t="s">
        <v>125</v>
      </c>
      <c r="I18" s="11"/>
    </row>
    <row r="19" spans="1:9">
      <c r="A19" s="21">
        <f>+A18+1</f>
        <v>4</v>
      </c>
      <c r="B19" s="22">
        <f>LEN(F19)</f>
        <v>1</v>
      </c>
      <c r="C19" s="22">
        <f>+D18+1</f>
        <v>13</v>
      </c>
      <c r="D19" s="22">
        <f>+C19+B19-1</f>
        <v>13</v>
      </c>
      <c r="E19" s="22" t="s">
        <v>5</v>
      </c>
      <c r="F19" s="27" t="s">
        <v>5</v>
      </c>
      <c r="G19" s="22" t="s">
        <v>31</v>
      </c>
      <c r="H19" s="59" t="s">
        <v>69</v>
      </c>
      <c r="I19" s="11"/>
    </row>
    <row r="20" spans="1:9">
      <c r="A20" s="21">
        <f>+A19+1</f>
        <v>5</v>
      </c>
      <c r="B20" s="22">
        <f>LEN(F20)</f>
        <v>1</v>
      </c>
      <c r="C20" s="22">
        <f>+D19+1</f>
        <v>14</v>
      </c>
      <c r="D20" s="22">
        <f>+C20+B20-1</f>
        <v>14</v>
      </c>
      <c r="E20" s="22" t="s">
        <v>5</v>
      </c>
      <c r="F20" s="27" t="s">
        <v>5</v>
      </c>
      <c r="G20" s="22" t="s">
        <v>31</v>
      </c>
      <c r="H20" s="21" t="s">
        <v>78</v>
      </c>
      <c r="I20" s="11"/>
    </row>
    <row r="21" spans="1:9">
      <c r="A21" s="21">
        <f>+A20+1</f>
        <v>6</v>
      </c>
      <c r="B21" s="22">
        <f>D21-SUM(B16:B20)</f>
        <v>126</v>
      </c>
      <c r="C21" s="22">
        <f>+D20+1</f>
        <v>15</v>
      </c>
      <c r="D21" s="22">
        <v>140</v>
      </c>
      <c r="E21" s="22" t="s">
        <v>5</v>
      </c>
      <c r="F21" s="27" t="s">
        <v>7</v>
      </c>
      <c r="G21" s="22" t="s">
        <v>31</v>
      </c>
      <c r="H21" s="21" t="s">
        <v>35</v>
      </c>
      <c r="I21" s="11"/>
    </row>
    <row r="22" spans="1:9">
      <c r="A22" s="21"/>
      <c r="B22" s="22"/>
      <c r="C22" s="22"/>
      <c r="D22" s="22"/>
      <c r="E22" s="22"/>
      <c r="F22" s="27"/>
      <c r="G22" s="22"/>
      <c r="H22" s="90" t="s">
        <v>36</v>
      </c>
      <c r="I22" s="11"/>
    </row>
    <row r="23" spans="1:9">
      <c r="A23" s="23"/>
      <c r="B23" s="24"/>
      <c r="C23" s="24"/>
      <c r="D23" s="24"/>
      <c r="E23" s="24"/>
      <c r="F23" s="51"/>
      <c r="G23" s="24"/>
      <c r="H23" s="23"/>
      <c r="I23" s="11"/>
    </row>
    <row r="24" spans="1:9">
      <c r="A24" s="52"/>
      <c r="B24" s="25">
        <f>SUM(B16:B23)</f>
        <v>140</v>
      </c>
      <c r="C24" s="53"/>
      <c r="D24" s="53"/>
      <c r="E24" s="54"/>
      <c r="F24" s="55"/>
      <c r="G24" s="54"/>
      <c r="H24" s="56"/>
      <c r="I24" s="11"/>
    </row>
    <row r="25" spans="1:9">
      <c r="A25" s="11"/>
      <c r="B25" s="10"/>
      <c r="C25" s="10"/>
      <c r="D25" s="10"/>
      <c r="E25" s="10"/>
      <c r="F25" s="57"/>
      <c r="G25" s="10"/>
      <c r="H25" s="11"/>
      <c r="I25" s="11"/>
    </row>
    <row r="26" spans="1:9" ht="18">
      <c r="A26" s="12" t="s">
        <v>37</v>
      </c>
      <c r="B26" s="26"/>
      <c r="C26" s="26"/>
      <c r="D26" s="26"/>
      <c r="E26" s="26"/>
      <c r="F26" s="26"/>
      <c r="G26" s="26"/>
      <c r="H26" s="26"/>
      <c r="I26" s="58"/>
    </row>
    <row r="27" spans="1:9" ht="16">
      <c r="A27" s="15"/>
      <c r="B27" s="16"/>
      <c r="C27" s="16"/>
      <c r="D27" s="16"/>
      <c r="E27" s="48"/>
      <c r="F27" s="49"/>
      <c r="G27" s="16" t="s">
        <v>26</v>
      </c>
      <c r="H27" s="17"/>
      <c r="I27" s="16" t="s">
        <v>38</v>
      </c>
    </row>
    <row r="28" spans="1:9" ht="16">
      <c r="A28" s="18" t="s">
        <v>8</v>
      </c>
      <c r="B28" s="19" t="s">
        <v>1</v>
      </c>
      <c r="C28" s="19" t="s">
        <v>27</v>
      </c>
      <c r="D28" s="19" t="s">
        <v>28</v>
      </c>
      <c r="E28" s="19" t="s">
        <v>2</v>
      </c>
      <c r="F28" s="50" t="s">
        <v>3</v>
      </c>
      <c r="G28" s="19" t="s">
        <v>29</v>
      </c>
      <c r="H28" s="20" t="s">
        <v>30</v>
      </c>
      <c r="I28" s="19" t="s">
        <v>39</v>
      </c>
    </row>
    <row r="29" spans="1:9">
      <c r="A29" s="21">
        <v>1</v>
      </c>
      <c r="B29" s="22">
        <f t="shared" ref="B29:B57" si="0">LEN(F29)</f>
        <v>1</v>
      </c>
      <c r="C29" s="22">
        <f>+B29</f>
        <v>1</v>
      </c>
      <c r="D29" s="22">
        <f>+B29</f>
        <v>1</v>
      </c>
      <c r="E29" s="22" t="s">
        <v>4</v>
      </c>
      <c r="F29" s="21" t="s">
        <v>4</v>
      </c>
      <c r="G29" s="22" t="s">
        <v>31</v>
      </c>
      <c r="H29" s="21" t="s">
        <v>40</v>
      </c>
      <c r="I29" s="22" t="s">
        <v>9</v>
      </c>
    </row>
    <row r="30" spans="1:9">
      <c r="A30" s="21">
        <f t="shared" ref="A30:A59" si="1">+A29+1</f>
        <v>2</v>
      </c>
      <c r="B30" s="22">
        <f t="shared" si="0"/>
        <v>7</v>
      </c>
      <c r="C30" s="22">
        <f t="shared" ref="C30:C59" si="2">+D29+1</f>
        <v>2</v>
      </c>
      <c r="D30" s="22">
        <f t="shared" ref="D30:D58" si="3">+C30+B30-1</f>
        <v>8</v>
      </c>
      <c r="E30" s="22" t="s">
        <v>5</v>
      </c>
      <c r="F30" s="21" t="s">
        <v>10</v>
      </c>
      <c r="G30" s="22" t="s">
        <v>31</v>
      </c>
      <c r="H30" s="21" t="s">
        <v>41</v>
      </c>
      <c r="I30" s="22" t="s">
        <v>9</v>
      </c>
    </row>
    <row r="31" spans="1:9">
      <c r="A31" s="21">
        <f t="shared" si="1"/>
        <v>3</v>
      </c>
      <c r="B31" s="22">
        <f t="shared" si="0"/>
        <v>8</v>
      </c>
      <c r="C31" s="22">
        <f t="shared" si="2"/>
        <v>9</v>
      </c>
      <c r="D31" s="22">
        <f t="shared" si="3"/>
        <v>16</v>
      </c>
      <c r="E31" s="22" t="s">
        <v>4</v>
      </c>
      <c r="F31" s="27" t="s">
        <v>34</v>
      </c>
      <c r="G31" s="22" t="s">
        <v>31</v>
      </c>
      <c r="H31" s="27" t="s">
        <v>42</v>
      </c>
      <c r="I31" s="22" t="s">
        <v>9</v>
      </c>
    </row>
    <row r="32" spans="1:9">
      <c r="A32" s="21">
        <f t="shared" si="1"/>
        <v>4</v>
      </c>
      <c r="B32" s="22">
        <f t="shared" si="0"/>
        <v>4</v>
      </c>
      <c r="C32" s="22">
        <f t="shared" si="2"/>
        <v>17</v>
      </c>
      <c r="D32" s="22">
        <f t="shared" si="3"/>
        <v>20</v>
      </c>
      <c r="E32" s="22" t="s">
        <v>5</v>
      </c>
      <c r="F32" s="27" t="s">
        <v>11</v>
      </c>
      <c r="G32" s="22" t="s">
        <v>31</v>
      </c>
      <c r="H32" s="21" t="s">
        <v>43</v>
      </c>
      <c r="I32" s="22" t="s">
        <v>9</v>
      </c>
    </row>
    <row r="33" spans="1:9">
      <c r="A33" s="21">
        <f t="shared" si="1"/>
        <v>5</v>
      </c>
      <c r="B33" s="22">
        <f t="shared" si="0"/>
        <v>4</v>
      </c>
      <c r="C33" s="22">
        <f t="shared" si="2"/>
        <v>21</v>
      </c>
      <c r="D33" s="22">
        <f t="shared" si="3"/>
        <v>24</v>
      </c>
      <c r="E33" s="22" t="s">
        <v>4</v>
      </c>
      <c r="F33" s="27" t="s">
        <v>12</v>
      </c>
      <c r="G33" s="22" t="s">
        <v>31</v>
      </c>
      <c r="H33" s="21" t="s">
        <v>72</v>
      </c>
      <c r="I33" s="22" t="s">
        <v>9</v>
      </c>
    </row>
    <row r="34" spans="1:9">
      <c r="A34" s="21">
        <f t="shared" si="1"/>
        <v>6</v>
      </c>
      <c r="B34" s="22">
        <f t="shared" si="0"/>
        <v>4</v>
      </c>
      <c r="C34" s="22">
        <f t="shared" si="2"/>
        <v>25</v>
      </c>
      <c r="D34" s="22">
        <f t="shared" si="3"/>
        <v>28</v>
      </c>
      <c r="E34" s="22" t="s">
        <v>4</v>
      </c>
      <c r="F34" s="27" t="s">
        <v>12</v>
      </c>
      <c r="G34" s="22" t="s">
        <v>31</v>
      </c>
      <c r="H34" s="21" t="s">
        <v>13</v>
      </c>
      <c r="I34" s="22" t="s">
        <v>9</v>
      </c>
    </row>
    <row r="35" spans="1:9">
      <c r="A35" s="21">
        <f t="shared" si="1"/>
        <v>7</v>
      </c>
      <c r="B35" s="22">
        <f t="shared" si="0"/>
        <v>2</v>
      </c>
      <c r="C35" s="22">
        <f t="shared" si="2"/>
        <v>29</v>
      </c>
      <c r="D35" s="22">
        <f t="shared" si="3"/>
        <v>30</v>
      </c>
      <c r="E35" s="22" t="s">
        <v>5</v>
      </c>
      <c r="F35" s="21" t="s">
        <v>14</v>
      </c>
      <c r="G35" s="22" t="s">
        <v>4</v>
      </c>
      <c r="H35" s="21" t="s">
        <v>44</v>
      </c>
      <c r="I35" s="22" t="s">
        <v>15</v>
      </c>
    </row>
    <row r="36" spans="1:9">
      <c r="A36" s="21">
        <f t="shared" si="1"/>
        <v>8</v>
      </c>
      <c r="B36" s="22">
        <f t="shared" si="0"/>
        <v>8</v>
      </c>
      <c r="C36" s="22">
        <f t="shared" si="2"/>
        <v>31</v>
      </c>
      <c r="D36" s="22">
        <f t="shared" si="3"/>
        <v>38</v>
      </c>
      <c r="E36" s="22" t="s">
        <v>4</v>
      </c>
      <c r="F36" s="27" t="s">
        <v>34</v>
      </c>
      <c r="G36" s="22" t="s">
        <v>31</v>
      </c>
      <c r="H36" s="27" t="s">
        <v>45</v>
      </c>
      <c r="I36" s="22" t="s">
        <v>9</v>
      </c>
    </row>
    <row r="37" spans="1:9">
      <c r="A37" s="21">
        <f t="shared" si="1"/>
        <v>9</v>
      </c>
      <c r="B37" s="22">
        <f t="shared" si="0"/>
        <v>4</v>
      </c>
      <c r="C37" s="22">
        <f t="shared" si="2"/>
        <v>39</v>
      </c>
      <c r="D37" s="22">
        <f t="shared" si="3"/>
        <v>42</v>
      </c>
      <c r="E37" s="22" t="s">
        <v>5</v>
      </c>
      <c r="F37" s="27" t="s">
        <v>11</v>
      </c>
      <c r="G37" s="22" t="s">
        <v>31</v>
      </c>
      <c r="H37" s="21" t="s">
        <v>46</v>
      </c>
      <c r="I37" s="22" t="s">
        <v>9</v>
      </c>
    </row>
    <row r="38" spans="1:9">
      <c r="A38" s="21">
        <f t="shared" si="1"/>
        <v>10</v>
      </c>
      <c r="B38" s="22">
        <f t="shared" si="0"/>
        <v>4</v>
      </c>
      <c r="C38" s="22">
        <f t="shared" si="2"/>
        <v>43</v>
      </c>
      <c r="D38" s="22">
        <f t="shared" si="3"/>
        <v>46</v>
      </c>
      <c r="E38" s="22" t="s">
        <v>4</v>
      </c>
      <c r="F38" s="27" t="s">
        <v>12</v>
      </c>
      <c r="G38" s="22" t="s">
        <v>31</v>
      </c>
      <c r="H38" s="21" t="s">
        <v>73</v>
      </c>
      <c r="I38" s="22" t="s">
        <v>9</v>
      </c>
    </row>
    <row r="39" spans="1:9">
      <c r="A39" s="21">
        <f t="shared" si="1"/>
        <v>11</v>
      </c>
      <c r="B39" s="22">
        <f t="shared" si="0"/>
        <v>4</v>
      </c>
      <c r="C39" s="22">
        <f t="shared" si="2"/>
        <v>47</v>
      </c>
      <c r="D39" s="22">
        <f t="shared" si="3"/>
        <v>50</v>
      </c>
      <c r="E39" s="22" t="s">
        <v>4</v>
      </c>
      <c r="F39" s="27" t="s">
        <v>12</v>
      </c>
      <c r="G39" s="22" t="s">
        <v>31</v>
      </c>
      <c r="H39" s="21" t="s">
        <v>16</v>
      </c>
      <c r="I39" s="22" t="s">
        <v>9</v>
      </c>
    </row>
    <row r="40" spans="1:9">
      <c r="A40" s="21">
        <f t="shared" si="1"/>
        <v>12</v>
      </c>
      <c r="B40" s="22">
        <f t="shared" si="0"/>
        <v>10</v>
      </c>
      <c r="C40" s="22">
        <f t="shared" si="2"/>
        <v>51</v>
      </c>
      <c r="D40" s="22">
        <f t="shared" si="3"/>
        <v>60</v>
      </c>
      <c r="E40" s="22" t="s">
        <v>5</v>
      </c>
      <c r="F40" s="27" t="s">
        <v>17</v>
      </c>
      <c r="G40" s="22" t="s">
        <v>31</v>
      </c>
      <c r="H40" s="21" t="s">
        <v>47</v>
      </c>
      <c r="I40" s="22" t="s">
        <v>18</v>
      </c>
    </row>
    <row r="41" spans="1:9">
      <c r="A41" s="21">
        <f t="shared" si="1"/>
        <v>13</v>
      </c>
      <c r="B41" s="22">
        <f t="shared" si="0"/>
        <v>2</v>
      </c>
      <c r="C41" s="22">
        <f t="shared" si="2"/>
        <v>61</v>
      </c>
      <c r="D41" s="22">
        <f t="shared" si="3"/>
        <v>62</v>
      </c>
      <c r="E41" s="22" t="s">
        <v>4</v>
      </c>
      <c r="F41" s="27" t="str">
        <f>"00"</f>
        <v>00</v>
      </c>
      <c r="G41" s="22" t="s">
        <v>31</v>
      </c>
      <c r="H41" s="59" t="s">
        <v>77</v>
      </c>
      <c r="I41" s="22" t="s">
        <v>18</v>
      </c>
    </row>
    <row r="42" spans="1:9">
      <c r="A42" s="21">
        <f t="shared" si="1"/>
        <v>14</v>
      </c>
      <c r="B42" s="22">
        <f t="shared" si="0"/>
        <v>3</v>
      </c>
      <c r="C42" s="22">
        <f t="shared" si="2"/>
        <v>63</v>
      </c>
      <c r="D42" s="22">
        <f t="shared" si="3"/>
        <v>65</v>
      </c>
      <c r="E42" s="22" t="s">
        <v>4</v>
      </c>
      <c r="F42" s="27" t="str">
        <f>"000"</f>
        <v>000</v>
      </c>
      <c r="G42" s="22" t="s">
        <v>31</v>
      </c>
      <c r="H42" s="59" t="s">
        <v>145</v>
      </c>
      <c r="I42" s="22" t="s">
        <v>18</v>
      </c>
    </row>
    <row r="43" spans="1:9">
      <c r="A43" s="21">
        <f t="shared" si="1"/>
        <v>15</v>
      </c>
      <c r="B43" s="22">
        <f t="shared" si="0"/>
        <v>2</v>
      </c>
      <c r="C43" s="22">
        <f t="shared" si="2"/>
        <v>66</v>
      </c>
      <c r="D43" s="22">
        <f t="shared" si="3"/>
        <v>67</v>
      </c>
      <c r="E43" s="22" t="s">
        <v>4</v>
      </c>
      <c r="F43" s="27" t="str">
        <f>"00"</f>
        <v>00</v>
      </c>
      <c r="G43" s="22" t="s">
        <v>31</v>
      </c>
      <c r="H43" s="21" t="s">
        <v>48</v>
      </c>
      <c r="I43" s="22" t="s">
        <v>18</v>
      </c>
    </row>
    <row r="44" spans="1:9" s="62" customFormat="1">
      <c r="A44" s="67">
        <f t="shared" si="1"/>
        <v>16</v>
      </c>
      <c r="B44" s="60">
        <f t="shared" si="0"/>
        <v>2</v>
      </c>
      <c r="C44" s="60">
        <f t="shared" si="2"/>
        <v>68</v>
      </c>
      <c r="D44" s="60">
        <f t="shared" si="3"/>
        <v>69</v>
      </c>
      <c r="E44" s="60" t="s">
        <v>4</v>
      </c>
      <c r="F44" s="61" t="str">
        <f>"00"</f>
        <v>00</v>
      </c>
      <c r="G44" s="60" t="s">
        <v>31</v>
      </c>
      <c r="H44" s="59" t="s">
        <v>63</v>
      </c>
      <c r="I44" s="60" t="s">
        <v>18</v>
      </c>
    </row>
    <row r="45" spans="1:9" s="62" customFormat="1">
      <c r="A45" s="67">
        <f t="shared" si="1"/>
        <v>17</v>
      </c>
      <c r="B45" s="60">
        <f t="shared" si="0"/>
        <v>2</v>
      </c>
      <c r="C45" s="60">
        <f t="shared" si="2"/>
        <v>70</v>
      </c>
      <c r="D45" s="60">
        <f t="shared" si="3"/>
        <v>71</v>
      </c>
      <c r="E45" s="60" t="s">
        <v>4</v>
      </c>
      <c r="F45" s="61" t="str">
        <f>"00"</f>
        <v>00</v>
      </c>
      <c r="G45" s="60" t="s">
        <v>31</v>
      </c>
      <c r="H45" s="59" t="s">
        <v>68</v>
      </c>
      <c r="I45" s="60" t="s">
        <v>18</v>
      </c>
    </row>
    <row r="46" spans="1:9">
      <c r="A46" s="66">
        <f t="shared" si="1"/>
        <v>18</v>
      </c>
      <c r="B46" s="22">
        <f t="shared" si="0"/>
        <v>2</v>
      </c>
      <c r="C46" s="22">
        <f t="shared" si="2"/>
        <v>72</v>
      </c>
      <c r="D46" s="22">
        <f t="shared" si="3"/>
        <v>73</v>
      </c>
      <c r="E46" s="22" t="s">
        <v>4</v>
      </c>
      <c r="F46" s="27" t="str">
        <f>"00"</f>
        <v>00</v>
      </c>
      <c r="G46" s="22" t="s">
        <v>31</v>
      </c>
      <c r="H46" s="21" t="s">
        <v>49</v>
      </c>
      <c r="I46" s="22" t="s">
        <v>18</v>
      </c>
    </row>
    <row r="47" spans="1:9">
      <c r="A47" s="66">
        <f t="shared" si="1"/>
        <v>19</v>
      </c>
      <c r="B47" s="22">
        <f t="shared" si="0"/>
        <v>3</v>
      </c>
      <c r="C47" s="22">
        <f t="shared" si="2"/>
        <v>74</v>
      </c>
      <c r="D47" s="22">
        <f t="shared" si="3"/>
        <v>76</v>
      </c>
      <c r="E47" s="22" t="s">
        <v>4</v>
      </c>
      <c r="F47" s="27" t="str">
        <f>"000"</f>
        <v>000</v>
      </c>
      <c r="G47" s="22" t="s">
        <v>31</v>
      </c>
      <c r="H47" s="21" t="s">
        <v>50</v>
      </c>
      <c r="I47" s="22" t="s">
        <v>18</v>
      </c>
    </row>
    <row r="48" spans="1:9">
      <c r="A48" s="66">
        <f t="shared" si="1"/>
        <v>20</v>
      </c>
      <c r="B48" s="22">
        <f t="shared" si="0"/>
        <v>3</v>
      </c>
      <c r="C48" s="22">
        <f t="shared" si="2"/>
        <v>77</v>
      </c>
      <c r="D48" s="22">
        <f t="shared" si="3"/>
        <v>79</v>
      </c>
      <c r="E48" s="22" t="s">
        <v>4</v>
      </c>
      <c r="F48" s="27" t="str">
        <f>"000"</f>
        <v>000</v>
      </c>
      <c r="G48" s="22" t="s">
        <v>31</v>
      </c>
      <c r="H48" s="21" t="s">
        <v>51</v>
      </c>
      <c r="I48" s="22" t="s">
        <v>18</v>
      </c>
    </row>
    <row r="49" spans="1:9" s="62" customFormat="1">
      <c r="A49" s="68">
        <f t="shared" si="1"/>
        <v>21</v>
      </c>
      <c r="B49" s="60">
        <f t="shared" si="0"/>
        <v>3</v>
      </c>
      <c r="C49" s="60">
        <f t="shared" si="2"/>
        <v>80</v>
      </c>
      <c r="D49" s="60">
        <f t="shared" si="3"/>
        <v>82</v>
      </c>
      <c r="E49" s="60" t="s">
        <v>4</v>
      </c>
      <c r="F49" s="61" t="str">
        <f>"000"</f>
        <v>000</v>
      </c>
      <c r="G49" s="60" t="s">
        <v>31</v>
      </c>
      <c r="H49" s="59" t="s">
        <v>76</v>
      </c>
      <c r="I49" s="60" t="s">
        <v>18</v>
      </c>
    </row>
    <row r="50" spans="1:9" s="62" customFormat="1">
      <c r="A50" s="67">
        <f t="shared" si="1"/>
        <v>22</v>
      </c>
      <c r="B50" s="83">
        <f t="shared" si="0"/>
        <v>3</v>
      </c>
      <c r="C50" s="83">
        <f t="shared" si="2"/>
        <v>83</v>
      </c>
      <c r="D50" s="83">
        <f t="shared" si="3"/>
        <v>85</v>
      </c>
      <c r="E50" s="83" t="s">
        <v>4</v>
      </c>
      <c r="F50" s="84" t="str">
        <f>"000"</f>
        <v>000</v>
      </c>
      <c r="G50" s="83" t="s">
        <v>31</v>
      </c>
      <c r="H50" s="67" t="s">
        <v>74</v>
      </c>
      <c r="I50" s="60" t="s">
        <v>15</v>
      </c>
    </row>
    <row r="51" spans="1:9" s="62" customFormat="1">
      <c r="A51" s="59">
        <f t="shared" si="1"/>
        <v>23</v>
      </c>
      <c r="B51" s="60">
        <f t="shared" si="0"/>
        <v>6</v>
      </c>
      <c r="C51" s="60">
        <f t="shared" si="2"/>
        <v>86</v>
      </c>
      <c r="D51" s="60">
        <f t="shared" si="3"/>
        <v>91</v>
      </c>
      <c r="E51" s="60" t="s">
        <v>4</v>
      </c>
      <c r="F51" s="61" t="str">
        <f>"000000"</f>
        <v>000000</v>
      </c>
      <c r="G51" s="60" t="s">
        <v>31</v>
      </c>
      <c r="H51" s="59" t="s">
        <v>52</v>
      </c>
      <c r="I51" s="60" t="s">
        <v>15</v>
      </c>
    </row>
    <row r="52" spans="1:9" s="62" customFormat="1">
      <c r="A52" s="59">
        <f t="shared" si="1"/>
        <v>24</v>
      </c>
      <c r="B52" s="60">
        <f t="shared" si="0"/>
        <v>6</v>
      </c>
      <c r="C52" s="60">
        <f t="shared" si="2"/>
        <v>92</v>
      </c>
      <c r="D52" s="60">
        <f t="shared" si="3"/>
        <v>97</v>
      </c>
      <c r="E52" s="60" t="s">
        <v>4</v>
      </c>
      <c r="F52" s="61" t="str">
        <f>"000000"</f>
        <v>000000</v>
      </c>
      <c r="G52" s="60" t="s">
        <v>31</v>
      </c>
      <c r="H52" s="59" t="s">
        <v>53</v>
      </c>
      <c r="I52" s="60" t="s">
        <v>15</v>
      </c>
    </row>
    <row r="53" spans="1:9" s="62" customFormat="1">
      <c r="A53" s="59">
        <f t="shared" si="1"/>
        <v>25</v>
      </c>
      <c r="B53" s="60">
        <f t="shared" si="0"/>
        <v>5</v>
      </c>
      <c r="C53" s="60">
        <f t="shared" si="2"/>
        <v>98</v>
      </c>
      <c r="D53" s="60">
        <f t="shared" si="3"/>
        <v>102</v>
      </c>
      <c r="E53" s="60" t="s">
        <v>4</v>
      </c>
      <c r="F53" s="61" t="str">
        <f>"00000"</f>
        <v>00000</v>
      </c>
      <c r="G53" s="60" t="s">
        <v>31</v>
      </c>
      <c r="H53" s="59" t="s">
        <v>54</v>
      </c>
      <c r="I53" s="60" t="s">
        <v>15</v>
      </c>
    </row>
    <row r="54" spans="1:9" s="62" customFormat="1">
      <c r="A54" s="59">
        <f t="shared" si="1"/>
        <v>26</v>
      </c>
      <c r="B54" s="60">
        <f t="shared" si="0"/>
        <v>5</v>
      </c>
      <c r="C54" s="60">
        <f t="shared" si="2"/>
        <v>103</v>
      </c>
      <c r="D54" s="60">
        <f t="shared" si="3"/>
        <v>107</v>
      </c>
      <c r="E54" s="60" t="s">
        <v>4</v>
      </c>
      <c r="F54" s="61" t="str">
        <f>"00000"</f>
        <v>00000</v>
      </c>
      <c r="G54" s="60" t="s">
        <v>31</v>
      </c>
      <c r="H54" s="59" t="s">
        <v>55</v>
      </c>
      <c r="I54" s="60" t="s">
        <v>15</v>
      </c>
    </row>
    <row r="55" spans="1:9" s="62" customFormat="1">
      <c r="A55" s="59">
        <f t="shared" si="1"/>
        <v>27</v>
      </c>
      <c r="B55" s="60">
        <f t="shared" si="0"/>
        <v>1</v>
      </c>
      <c r="C55" s="60">
        <f t="shared" si="2"/>
        <v>108</v>
      </c>
      <c r="D55" s="60">
        <f t="shared" si="3"/>
        <v>108</v>
      </c>
      <c r="E55" s="60" t="s">
        <v>5</v>
      </c>
      <c r="F55" s="61" t="s">
        <v>5</v>
      </c>
      <c r="G55" s="60" t="s">
        <v>31</v>
      </c>
      <c r="H55" s="59" t="s">
        <v>56</v>
      </c>
      <c r="I55" s="60" t="s">
        <v>15</v>
      </c>
    </row>
    <row r="56" spans="1:9" s="62" customFormat="1">
      <c r="A56" s="59">
        <f t="shared" si="1"/>
        <v>28</v>
      </c>
      <c r="B56" s="60">
        <f t="shared" si="0"/>
        <v>1</v>
      </c>
      <c r="C56" s="60">
        <f t="shared" si="2"/>
        <v>109</v>
      </c>
      <c r="D56" s="60">
        <f t="shared" si="3"/>
        <v>109</v>
      </c>
      <c r="E56" s="60" t="s">
        <v>5</v>
      </c>
      <c r="F56" s="61" t="s">
        <v>5</v>
      </c>
      <c r="G56" s="60" t="s">
        <v>31</v>
      </c>
      <c r="H56" s="59" t="s">
        <v>57</v>
      </c>
      <c r="I56" s="60" t="s">
        <v>18</v>
      </c>
    </row>
    <row r="57" spans="1:9" s="62" customFormat="1">
      <c r="A57" s="59">
        <f t="shared" si="1"/>
        <v>29</v>
      </c>
      <c r="B57" s="60">
        <f t="shared" si="0"/>
        <v>3</v>
      </c>
      <c r="C57" s="60">
        <f t="shared" si="2"/>
        <v>110</v>
      </c>
      <c r="D57" s="60">
        <f t="shared" si="3"/>
        <v>112</v>
      </c>
      <c r="E57" s="60" t="s">
        <v>4</v>
      </c>
      <c r="F57" s="61" t="str">
        <f>"000"</f>
        <v>000</v>
      </c>
      <c r="G57" s="60" t="s">
        <v>31</v>
      </c>
      <c r="H57" s="59" t="s">
        <v>67</v>
      </c>
      <c r="I57" s="60" t="s">
        <v>18</v>
      </c>
    </row>
    <row r="58" spans="1:9" s="62" customFormat="1">
      <c r="A58" s="59">
        <f t="shared" si="1"/>
        <v>30</v>
      </c>
      <c r="B58" s="60">
        <v>13</v>
      </c>
      <c r="C58" s="60">
        <f t="shared" si="2"/>
        <v>113</v>
      </c>
      <c r="D58" s="60">
        <f t="shared" si="3"/>
        <v>125</v>
      </c>
      <c r="E58" s="60" t="s">
        <v>5</v>
      </c>
      <c r="F58" s="61" t="s">
        <v>66</v>
      </c>
      <c r="G58" s="60" t="s">
        <v>4</v>
      </c>
      <c r="H58" s="59" t="s">
        <v>70</v>
      </c>
      <c r="I58" s="60" t="s">
        <v>18</v>
      </c>
    </row>
    <row r="59" spans="1:9">
      <c r="A59" s="21">
        <f t="shared" si="1"/>
        <v>31</v>
      </c>
      <c r="B59" s="60">
        <v>15</v>
      </c>
      <c r="C59" s="22">
        <f t="shared" si="2"/>
        <v>126</v>
      </c>
      <c r="D59" s="22">
        <v>140</v>
      </c>
      <c r="E59" s="22" t="s">
        <v>5</v>
      </c>
      <c r="F59" s="27" t="s">
        <v>19</v>
      </c>
      <c r="G59" s="22" t="s">
        <v>4</v>
      </c>
      <c r="H59" s="21" t="s">
        <v>71</v>
      </c>
      <c r="I59" s="22" t="s">
        <v>9</v>
      </c>
    </row>
    <row r="60" spans="1:9">
      <c r="A60" s="21"/>
      <c r="B60" s="22"/>
      <c r="C60" s="22"/>
      <c r="D60" s="22"/>
      <c r="E60" s="22"/>
      <c r="F60" s="27"/>
      <c r="G60" s="22"/>
      <c r="H60" s="21"/>
      <c r="I60" s="22"/>
    </row>
    <row r="61" spans="1:9">
      <c r="A61" s="1"/>
      <c r="B61" s="25">
        <f>SUM(B29:B59)</f>
        <v>140</v>
      </c>
      <c r="C61" s="63"/>
      <c r="D61" s="63"/>
      <c r="E61" s="64"/>
      <c r="F61" s="65"/>
      <c r="G61" s="64"/>
      <c r="H61" s="3" t="s">
        <v>75</v>
      </c>
      <c r="I61" s="22"/>
    </row>
    <row r="62" spans="1:9">
      <c r="A62" s="52"/>
      <c r="B62" s="53"/>
      <c r="C62" s="53"/>
      <c r="D62" s="53"/>
      <c r="E62" s="54"/>
      <c r="F62" s="55"/>
      <c r="G62" s="54"/>
      <c r="H62" s="85" t="s">
        <v>79</v>
      </c>
      <c r="I62" s="24"/>
    </row>
    <row r="63" spans="1:9">
      <c r="A63" s="11"/>
      <c r="B63" s="10"/>
      <c r="C63" s="10"/>
      <c r="D63" s="10"/>
      <c r="E63" s="10"/>
      <c r="F63" s="57"/>
      <c r="G63" s="10"/>
      <c r="H63" s="11"/>
      <c r="I63" s="11"/>
    </row>
    <row r="64" spans="1:9" ht="18">
      <c r="A64" s="12" t="s">
        <v>20</v>
      </c>
      <c r="B64" s="26"/>
      <c r="C64" s="26"/>
      <c r="D64" s="26"/>
      <c r="E64" s="26"/>
      <c r="F64" s="26"/>
      <c r="G64" s="26"/>
      <c r="H64" s="28"/>
      <c r="I64" s="11"/>
    </row>
    <row r="65" spans="1:9" ht="16">
      <c r="A65" s="15" t="s">
        <v>21</v>
      </c>
      <c r="B65" s="16"/>
      <c r="C65" s="16"/>
      <c r="D65" s="16"/>
      <c r="E65" s="48"/>
      <c r="F65" s="49"/>
      <c r="G65" s="16" t="s">
        <v>26</v>
      </c>
      <c r="H65" s="17"/>
      <c r="I65" s="11"/>
    </row>
    <row r="66" spans="1:9" ht="16">
      <c r="A66" s="18" t="s">
        <v>22</v>
      </c>
      <c r="B66" s="19" t="s">
        <v>1</v>
      </c>
      <c r="C66" s="19" t="s">
        <v>27</v>
      </c>
      <c r="D66" s="19" t="s">
        <v>28</v>
      </c>
      <c r="E66" s="19" t="s">
        <v>2</v>
      </c>
      <c r="F66" s="50" t="s">
        <v>3</v>
      </c>
      <c r="G66" s="19" t="s">
        <v>29</v>
      </c>
      <c r="H66" s="20" t="s">
        <v>30</v>
      </c>
      <c r="I66" s="11"/>
    </row>
    <row r="67" spans="1:9">
      <c r="A67" s="21">
        <v>1</v>
      </c>
      <c r="B67" s="22">
        <f>LEN(F67)</f>
        <v>1</v>
      </c>
      <c r="C67" s="22">
        <f>+B67</f>
        <v>1</v>
      </c>
      <c r="D67" s="22">
        <f>+B67</f>
        <v>1</v>
      </c>
      <c r="E67" s="22" t="s">
        <v>4</v>
      </c>
      <c r="F67" s="27" t="s">
        <v>4</v>
      </c>
      <c r="G67" s="22" t="s">
        <v>31</v>
      </c>
      <c r="H67" s="21" t="s">
        <v>58</v>
      </c>
      <c r="I67" s="11"/>
    </row>
    <row r="68" spans="1:9">
      <c r="A68" s="21">
        <f>+A67+1</f>
        <v>2</v>
      </c>
      <c r="B68" s="22">
        <f>LEN(F68)</f>
        <v>3</v>
      </c>
      <c r="C68" s="22">
        <f>+D67+1</f>
        <v>2</v>
      </c>
      <c r="D68" s="22">
        <f>+C68+B68-1</f>
        <v>4</v>
      </c>
      <c r="E68" s="22" t="s">
        <v>5</v>
      </c>
      <c r="F68" s="27" t="s">
        <v>23</v>
      </c>
      <c r="G68" s="22" t="s">
        <v>31</v>
      </c>
      <c r="H68" s="21" t="s">
        <v>59</v>
      </c>
      <c r="I68" s="11"/>
    </row>
    <row r="69" spans="1:9">
      <c r="A69" s="21">
        <f>+A68+1</f>
        <v>3</v>
      </c>
      <c r="B69" s="22">
        <f>LEN(F69)</f>
        <v>8</v>
      </c>
      <c r="C69" s="22">
        <f>+D68+1</f>
        <v>5</v>
      </c>
      <c r="D69" s="22">
        <f>+C69+B69-1</f>
        <v>12</v>
      </c>
      <c r="E69" s="22" t="s">
        <v>4</v>
      </c>
      <c r="F69" s="27" t="s">
        <v>34</v>
      </c>
      <c r="G69" s="22" t="s">
        <v>31</v>
      </c>
      <c r="H69" s="21" t="s">
        <v>60</v>
      </c>
      <c r="I69" s="11"/>
    </row>
    <row r="70" spans="1:9">
      <c r="A70" s="21">
        <f>+A69+1</f>
        <v>4</v>
      </c>
      <c r="B70" s="22">
        <f>LEN(F70)</f>
        <v>6</v>
      </c>
      <c r="C70" s="22">
        <f>+D69+1</f>
        <v>13</v>
      </c>
      <c r="D70" s="22">
        <f>+C70+B70-1</f>
        <v>18</v>
      </c>
      <c r="E70" s="22" t="s">
        <v>4</v>
      </c>
      <c r="F70" s="27" t="str">
        <f>"000000"</f>
        <v>000000</v>
      </c>
      <c r="G70" s="22" t="s">
        <v>31</v>
      </c>
      <c r="H70" s="21" t="s">
        <v>61</v>
      </c>
      <c r="I70" s="11"/>
    </row>
    <row r="71" spans="1:9">
      <c r="A71" s="21">
        <v>5</v>
      </c>
      <c r="B71" s="22">
        <f>+D71-SUM(B67:B70)</f>
        <v>122</v>
      </c>
      <c r="C71" s="22">
        <f>+D70+1</f>
        <v>19</v>
      </c>
      <c r="D71" s="22">
        <v>140</v>
      </c>
      <c r="E71" s="22" t="s">
        <v>5</v>
      </c>
      <c r="F71" s="27"/>
      <c r="G71" s="22" t="s">
        <v>4</v>
      </c>
      <c r="H71" s="21" t="s">
        <v>62</v>
      </c>
      <c r="I71" s="11"/>
    </row>
    <row r="72" spans="1:9">
      <c r="A72" s="23"/>
      <c r="B72" s="24"/>
      <c r="C72" s="24"/>
      <c r="D72" s="24"/>
      <c r="E72" s="24"/>
      <c r="F72" s="51"/>
      <c r="G72" s="24"/>
      <c r="H72" s="23"/>
      <c r="I72" s="11"/>
    </row>
    <row r="73" spans="1:9">
      <c r="A73" s="52"/>
      <c r="B73" s="25">
        <f>SUM(B67:B72)</f>
        <v>140</v>
      </c>
      <c r="C73" s="53"/>
      <c r="D73" s="53"/>
      <c r="E73" s="54"/>
      <c r="F73" s="55"/>
      <c r="G73" s="54"/>
      <c r="H73" s="56"/>
      <c r="I73" s="11"/>
    </row>
  </sheetData>
  <phoneticPr fontId="0" type="noConversion"/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3"/>
  <sheetViews>
    <sheetView zoomScaleNormal="100" workbookViewId="0"/>
  </sheetViews>
  <sheetFormatPr baseColWidth="10" defaultColWidth="11.5" defaultRowHeight="13"/>
  <cols>
    <col min="1" max="1" width="6" bestFit="1" customWidth="1"/>
    <col min="2" max="2" width="6.5" bestFit="1" customWidth="1"/>
    <col min="3" max="3" width="5.5" bestFit="1" customWidth="1"/>
    <col min="4" max="4" width="4.1640625" bestFit="1" customWidth="1"/>
    <col min="5" max="5" width="7" customWidth="1"/>
    <col min="6" max="6" width="12.5" customWidth="1"/>
    <col min="7" max="7" width="8.5" bestFit="1" customWidth="1"/>
    <col min="8" max="8" width="73.5" bestFit="1" customWidth="1"/>
  </cols>
  <sheetData>
    <row r="1" spans="1:8">
      <c r="A1" s="1"/>
      <c r="B1" s="2"/>
      <c r="C1" s="2"/>
      <c r="D1" s="2"/>
      <c r="E1" s="2"/>
      <c r="F1" s="2"/>
      <c r="G1" s="2"/>
      <c r="H1" s="3"/>
    </row>
    <row r="2" spans="1:8" ht="18">
      <c r="A2" s="4" t="s">
        <v>126</v>
      </c>
      <c r="B2" s="5"/>
      <c r="C2" s="5"/>
      <c r="D2" s="5"/>
      <c r="E2" s="5"/>
      <c r="F2" s="5"/>
      <c r="G2" s="5"/>
      <c r="H2" s="6"/>
    </row>
    <row r="3" spans="1:8" ht="18">
      <c r="A3" s="4" t="s">
        <v>80</v>
      </c>
      <c r="B3" s="5"/>
      <c r="C3" s="5"/>
      <c r="D3" s="5"/>
      <c r="E3" s="5"/>
      <c r="F3" s="5"/>
      <c r="G3" s="5"/>
      <c r="H3" s="6"/>
    </row>
    <row r="4" spans="1:8" ht="18">
      <c r="A4" s="7"/>
      <c r="B4" s="8"/>
      <c r="C4" s="8"/>
      <c r="D4" s="8"/>
      <c r="E4" s="8"/>
      <c r="F4" s="8"/>
      <c r="G4" s="8"/>
      <c r="H4" s="9"/>
    </row>
    <row r="5" spans="1:8" ht="18">
      <c r="A5" s="69"/>
      <c r="B5" s="70"/>
      <c r="C5" s="70"/>
      <c r="D5" s="70"/>
      <c r="E5" s="70"/>
      <c r="F5" s="70"/>
      <c r="G5" s="70"/>
      <c r="H5" s="88" t="s">
        <v>121</v>
      </c>
    </row>
    <row r="6" spans="1:8" ht="16">
      <c r="A6" s="29"/>
      <c r="B6" s="30"/>
      <c r="C6" s="30"/>
      <c r="D6" s="30"/>
      <c r="E6" s="31"/>
      <c r="F6" s="32"/>
      <c r="G6" s="31"/>
      <c r="H6" s="33"/>
    </row>
    <row r="7" spans="1:8" ht="16">
      <c r="A7" s="35"/>
      <c r="B7" s="36"/>
      <c r="C7" s="36"/>
      <c r="D7" s="36"/>
      <c r="E7" s="36" t="s">
        <v>130</v>
      </c>
      <c r="F7" s="37"/>
      <c r="G7" s="38"/>
      <c r="H7" s="39"/>
    </row>
    <row r="8" spans="1:8" ht="16">
      <c r="A8" s="35"/>
      <c r="B8" s="36"/>
      <c r="C8" s="36"/>
      <c r="D8" s="36"/>
      <c r="E8" s="36" t="s">
        <v>143</v>
      </c>
      <c r="F8" s="37"/>
      <c r="G8" s="38"/>
      <c r="H8" s="39"/>
    </row>
    <row r="9" spans="1:8" ht="16">
      <c r="A9" s="35"/>
      <c r="B9" s="36"/>
      <c r="C9" s="36"/>
      <c r="D9" s="36"/>
      <c r="E9" s="36" t="s">
        <v>81</v>
      </c>
      <c r="F9" s="37"/>
      <c r="G9" s="38"/>
      <c r="H9" s="39"/>
    </row>
    <row r="10" spans="1:8" ht="16">
      <c r="A10" s="35"/>
      <c r="B10" s="36"/>
      <c r="C10" s="36"/>
      <c r="D10" s="36"/>
      <c r="E10" s="36" t="s">
        <v>131</v>
      </c>
      <c r="F10" s="37"/>
      <c r="G10" s="38"/>
      <c r="H10" s="39"/>
    </row>
    <row r="11" spans="1:8" ht="16">
      <c r="A11" s="40"/>
      <c r="B11" s="41"/>
      <c r="C11" s="41"/>
      <c r="D11" s="41"/>
      <c r="E11" s="41"/>
      <c r="F11" s="42"/>
      <c r="G11" s="41"/>
      <c r="H11" s="43"/>
    </row>
    <row r="12" spans="1:8">
      <c r="A12" s="71"/>
      <c r="B12" s="72"/>
      <c r="C12" s="72"/>
      <c r="D12" s="72"/>
      <c r="E12" s="72"/>
      <c r="F12" s="73"/>
      <c r="G12" s="72"/>
      <c r="H12" s="74"/>
    </row>
    <row r="13" spans="1:8" ht="18">
      <c r="A13" s="12" t="s">
        <v>0</v>
      </c>
      <c r="B13" s="13"/>
      <c r="C13" s="13"/>
      <c r="D13" s="13"/>
      <c r="E13" s="13"/>
      <c r="F13" s="13"/>
      <c r="G13" s="13"/>
      <c r="H13" s="14"/>
    </row>
    <row r="14" spans="1:8" ht="16">
      <c r="A14" s="75" t="s">
        <v>82</v>
      </c>
      <c r="B14" s="16"/>
      <c r="C14" s="16"/>
      <c r="D14" s="16"/>
      <c r="E14" s="48"/>
      <c r="F14" s="49"/>
      <c r="G14" s="16" t="s">
        <v>83</v>
      </c>
      <c r="H14" s="17"/>
    </row>
    <row r="15" spans="1:8" ht="16">
      <c r="A15" s="76" t="s">
        <v>84</v>
      </c>
      <c r="B15" s="19" t="s">
        <v>1</v>
      </c>
      <c r="C15" s="19" t="s">
        <v>85</v>
      </c>
      <c r="D15" s="19" t="s">
        <v>86</v>
      </c>
      <c r="E15" s="19" t="s">
        <v>2</v>
      </c>
      <c r="F15" s="50" t="s">
        <v>3</v>
      </c>
      <c r="G15" s="19" t="s">
        <v>87</v>
      </c>
      <c r="H15" s="20" t="s">
        <v>88</v>
      </c>
    </row>
    <row r="16" spans="1:8">
      <c r="A16" s="21">
        <v>1</v>
      </c>
      <c r="B16" s="22">
        <f>LEN(F16)</f>
        <v>1</v>
      </c>
      <c r="C16" s="22">
        <f>+B16</f>
        <v>1</v>
      </c>
      <c r="D16" s="22">
        <f>+B16</f>
        <v>1</v>
      </c>
      <c r="E16" s="22" t="s">
        <v>4</v>
      </c>
      <c r="F16" s="27" t="s">
        <v>4</v>
      </c>
      <c r="G16" s="22" t="s">
        <v>123</v>
      </c>
      <c r="H16" s="77" t="s">
        <v>89</v>
      </c>
    </row>
    <row r="17" spans="1:8">
      <c r="A17" s="21">
        <f>+A16+1</f>
        <v>2</v>
      </c>
      <c r="B17" s="22">
        <f>LEN(F17)</f>
        <v>3</v>
      </c>
      <c r="C17" s="22">
        <f>+D16+1</f>
        <v>2</v>
      </c>
      <c r="D17" s="22">
        <f>+C17+B17-1</f>
        <v>4</v>
      </c>
      <c r="E17" s="22" t="s">
        <v>5</v>
      </c>
      <c r="F17" s="27" t="s">
        <v>6</v>
      </c>
      <c r="G17" s="22" t="s">
        <v>123</v>
      </c>
      <c r="H17" s="77" t="s">
        <v>90</v>
      </c>
    </row>
    <row r="18" spans="1:8">
      <c r="A18" s="21">
        <f>+A17+1</f>
        <v>3</v>
      </c>
      <c r="B18" s="22">
        <f>LEN(F18)</f>
        <v>8</v>
      </c>
      <c r="C18" s="22">
        <f>+D17+1</f>
        <v>5</v>
      </c>
      <c r="D18" s="22">
        <f>+C18+B18-1</f>
        <v>12</v>
      </c>
      <c r="E18" s="22" t="s">
        <v>4</v>
      </c>
      <c r="F18" s="27" t="s">
        <v>34</v>
      </c>
      <c r="G18" s="22" t="s">
        <v>123</v>
      </c>
      <c r="H18" s="77" t="s">
        <v>91</v>
      </c>
    </row>
    <row r="19" spans="1:8">
      <c r="A19" s="21">
        <f>+A18+1</f>
        <v>4</v>
      </c>
      <c r="B19" s="22">
        <f>LEN(F19)</f>
        <v>1</v>
      </c>
      <c r="C19" s="22">
        <f>+D18+1</f>
        <v>13</v>
      </c>
      <c r="D19" s="22">
        <f>+C19+B19-1</f>
        <v>13</v>
      </c>
      <c r="E19" s="22" t="s">
        <v>5</v>
      </c>
      <c r="F19" s="27" t="s">
        <v>5</v>
      </c>
      <c r="G19" s="22" t="s">
        <v>123</v>
      </c>
      <c r="H19" s="77" t="s">
        <v>132</v>
      </c>
    </row>
    <row r="20" spans="1:8">
      <c r="A20" s="21">
        <f>+A19+1</f>
        <v>5</v>
      </c>
      <c r="B20" s="22">
        <f>LEN(F20)</f>
        <v>1</v>
      </c>
      <c r="C20" s="22">
        <f>+D19+1</f>
        <v>14</v>
      </c>
      <c r="D20" s="22">
        <f>+C20+B20-1</f>
        <v>14</v>
      </c>
      <c r="E20" s="22" t="s">
        <v>5</v>
      </c>
      <c r="F20" s="27" t="s">
        <v>5</v>
      </c>
      <c r="G20" s="22" t="s">
        <v>123</v>
      </c>
      <c r="H20" s="77" t="s">
        <v>92</v>
      </c>
    </row>
    <row r="21" spans="1:8">
      <c r="A21" s="21">
        <f>+A20+1</f>
        <v>6</v>
      </c>
      <c r="B21" s="22">
        <f>D21-SUM(B16:B20)</f>
        <v>126</v>
      </c>
      <c r="C21" s="22">
        <f>+D20+1</f>
        <v>15</v>
      </c>
      <c r="D21" s="22">
        <v>140</v>
      </c>
      <c r="E21" s="22" t="s">
        <v>5</v>
      </c>
      <c r="F21" s="27" t="s">
        <v>7</v>
      </c>
      <c r="G21" s="22" t="s">
        <v>123</v>
      </c>
      <c r="H21" s="89" t="s">
        <v>128</v>
      </c>
    </row>
    <row r="22" spans="1:8">
      <c r="A22" s="21"/>
      <c r="B22" s="22"/>
      <c r="C22" s="22"/>
      <c r="D22" s="22"/>
      <c r="E22" s="22"/>
      <c r="F22" s="27"/>
      <c r="G22" s="22"/>
      <c r="H22" s="89" t="s">
        <v>129</v>
      </c>
    </row>
    <row r="23" spans="1:8">
      <c r="A23" s="23"/>
      <c r="B23" s="24"/>
      <c r="C23" s="24"/>
      <c r="D23" s="24"/>
      <c r="E23" s="24"/>
      <c r="F23" s="51"/>
      <c r="G23" s="24"/>
      <c r="H23" s="23"/>
    </row>
    <row r="24" spans="1:8">
      <c r="A24" s="52"/>
      <c r="B24" s="25">
        <f>SUM(B16:B23)</f>
        <v>140</v>
      </c>
      <c r="C24" s="53"/>
      <c r="D24" s="53"/>
      <c r="E24" s="54"/>
      <c r="F24" s="55"/>
      <c r="G24" s="54"/>
      <c r="H24" s="56"/>
    </row>
    <row r="25" spans="1:8">
      <c r="A25" s="78"/>
      <c r="B25" s="79"/>
      <c r="C25" s="79"/>
      <c r="D25" s="79"/>
      <c r="E25" s="79"/>
      <c r="F25" s="80"/>
      <c r="G25" s="79"/>
      <c r="H25" s="78"/>
    </row>
    <row r="26" spans="1:8" ht="18">
      <c r="A26" s="12" t="s">
        <v>93</v>
      </c>
      <c r="B26" s="26"/>
      <c r="C26" s="26"/>
      <c r="D26" s="26"/>
      <c r="E26" s="26"/>
      <c r="F26" s="26"/>
      <c r="G26" s="26"/>
      <c r="H26" s="26"/>
    </row>
    <row r="27" spans="1:8" ht="16">
      <c r="A27" s="15"/>
      <c r="B27" s="16"/>
      <c r="C27" s="16"/>
      <c r="D27" s="16"/>
      <c r="E27" s="48"/>
      <c r="F27" s="49"/>
      <c r="G27" s="16" t="s">
        <v>83</v>
      </c>
      <c r="H27" s="17"/>
    </row>
    <row r="28" spans="1:8" ht="16">
      <c r="A28" s="18" t="s">
        <v>8</v>
      </c>
      <c r="B28" s="19" t="s">
        <v>1</v>
      </c>
      <c r="C28" s="19" t="s">
        <v>85</v>
      </c>
      <c r="D28" s="19" t="s">
        <v>86</v>
      </c>
      <c r="E28" s="19" t="s">
        <v>2</v>
      </c>
      <c r="F28" s="50" t="s">
        <v>3</v>
      </c>
      <c r="G28" s="19" t="s">
        <v>87</v>
      </c>
      <c r="H28" s="20" t="s">
        <v>88</v>
      </c>
    </row>
    <row r="29" spans="1:8">
      <c r="A29" s="21">
        <v>1</v>
      </c>
      <c r="B29" s="22">
        <f t="shared" ref="B29:B57" si="0">LEN(F29)</f>
        <v>1</v>
      </c>
      <c r="C29" s="22">
        <f>+B29</f>
        <v>1</v>
      </c>
      <c r="D29" s="22">
        <f>+B29</f>
        <v>1</v>
      </c>
      <c r="E29" s="22" t="s">
        <v>4</v>
      </c>
      <c r="F29" s="21" t="s">
        <v>4</v>
      </c>
      <c r="G29" s="22" t="s">
        <v>123</v>
      </c>
      <c r="H29" s="21" t="s">
        <v>133</v>
      </c>
    </row>
    <row r="30" spans="1:8">
      <c r="A30" s="21">
        <f t="shared" ref="A30:A59" si="1">+A29+1</f>
        <v>2</v>
      </c>
      <c r="B30" s="22">
        <f t="shared" si="0"/>
        <v>7</v>
      </c>
      <c r="C30" s="22">
        <f t="shared" ref="C30:C59" si="2">+D29+1</f>
        <v>2</v>
      </c>
      <c r="D30" s="22">
        <f t="shared" ref="D30:D58" si="3">+C30+B30-1</f>
        <v>8</v>
      </c>
      <c r="E30" s="22" t="s">
        <v>5</v>
      </c>
      <c r="F30" s="21" t="s">
        <v>10</v>
      </c>
      <c r="G30" s="22" t="s">
        <v>123</v>
      </c>
      <c r="H30" s="21" t="s">
        <v>134</v>
      </c>
    </row>
    <row r="31" spans="1:8">
      <c r="A31" s="21">
        <f t="shared" si="1"/>
        <v>3</v>
      </c>
      <c r="B31" s="22">
        <f t="shared" si="0"/>
        <v>8</v>
      </c>
      <c r="C31" s="22">
        <f t="shared" si="2"/>
        <v>9</v>
      </c>
      <c r="D31" s="22">
        <f t="shared" si="3"/>
        <v>16</v>
      </c>
      <c r="E31" s="22" t="s">
        <v>4</v>
      </c>
      <c r="F31" s="27" t="s">
        <v>94</v>
      </c>
      <c r="G31" s="22" t="s">
        <v>123</v>
      </c>
      <c r="H31" s="81" t="s">
        <v>95</v>
      </c>
    </row>
    <row r="32" spans="1:8">
      <c r="A32" s="21">
        <f t="shared" si="1"/>
        <v>4</v>
      </c>
      <c r="B32" s="22">
        <f t="shared" si="0"/>
        <v>4</v>
      </c>
      <c r="C32" s="22">
        <f t="shared" si="2"/>
        <v>17</v>
      </c>
      <c r="D32" s="22">
        <f t="shared" si="3"/>
        <v>20</v>
      </c>
      <c r="E32" s="22" t="s">
        <v>5</v>
      </c>
      <c r="F32" s="27" t="s">
        <v>11</v>
      </c>
      <c r="G32" s="22" t="s">
        <v>123</v>
      </c>
      <c r="H32" s="77" t="s">
        <v>96</v>
      </c>
    </row>
    <row r="33" spans="1:8">
      <c r="A33" s="21">
        <f t="shared" si="1"/>
        <v>5</v>
      </c>
      <c r="B33" s="22">
        <f t="shared" si="0"/>
        <v>4</v>
      </c>
      <c r="C33" s="22">
        <f t="shared" si="2"/>
        <v>21</v>
      </c>
      <c r="D33" s="22">
        <f t="shared" si="3"/>
        <v>24</v>
      </c>
      <c r="E33" s="22" t="s">
        <v>4</v>
      </c>
      <c r="F33" s="27" t="s">
        <v>12</v>
      </c>
      <c r="G33" s="22" t="s">
        <v>123</v>
      </c>
      <c r="H33" s="77" t="s">
        <v>97</v>
      </c>
    </row>
    <row r="34" spans="1:8">
      <c r="A34" s="21">
        <f t="shared" si="1"/>
        <v>6</v>
      </c>
      <c r="B34" s="22">
        <f t="shared" si="0"/>
        <v>4</v>
      </c>
      <c r="C34" s="22">
        <f t="shared" si="2"/>
        <v>25</v>
      </c>
      <c r="D34" s="22">
        <f t="shared" si="3"/>
        <v>28</v>
      </c>
      <c r="E34" s="22" t="s">
        <v>4</v>
      </c>
      <c r="F34" s="27" t="s">
        <v>12</v>
      </c>
      <c r="G34" s="22" t="s">
        <v>123</v>
      </c>
      <c r="H34" s="21" t="s">
        <v>13</v>
      </c>
    </row>
    <row r="35" spans="1:8">
      <c r="A35" s="21">
        <f t="shared" si="1"/>
        <v>7</v>
      </c>
      <c r="B35" s="22">
        <f t="shared" si="0"/>
        <v>2</v>
      </c>
      <c r="C35" s="22">
        <f t="shared" si="2"/>
        <v>29</v>
      </c>
      <c r="D35" s="22">
        <f t="shared" si="3"/>
        <v>30</v>
      </c>
      <c r="E35" s="22" t="s">
        <v>5</v>
      </c>
      <c r="F35" s="21" t="s">
        <v>14</v>
      </c>
      <c r="G35" s="22" t="s">
        <v>4</v>
      </c>
      <c r="H35" s="77" t="s">
        <v>98</v>
      </c>
    </row>
    <row r="36" spans="1:8">
      <c r="A36" s="21">
        <f t="shared" si="1"/>
        <v>8</v>
      </c>
      <c r="B36" s="22">
        <f t="shared" si="0"/>
        <v>8</v>
      </c>
      <c r="C36" s="22">
        <f t="shared" si="2"/>
        <v>31</v>
      </c>
      <c r="D36" s="22">
        <f t="shared" si="3"/>
        <v>38</v>
      </c>
      <c r="E36" s="22" t="s">
        <v>4</v>
      </c>
      <c r="F36" s="27" t="s">
        <v>94</v>
      </c>
      <c r="G36" s="22" t="s">
        <v>123</v>
      </c>
      <c r="H36" s="81" t="s">
        <v>99</v>
      </c>
    </row>
    <row r="37" spans="1:8">
      <c r="A37" s="21">
        <f t="shared" si="1"/>
        <v>9</v>
      </c>
      <c r="B37" s="22">
        <f t="shared" si="0"/>
        <v>4</v>
      </c>
      <c r="C37" s="22">
        <f t="shared" si="2"/>
        <v>39</v>
      </c>
      <c r="D37" s="22">
        <f t="shared" si="3"/>
        <v>42</v>
      </c>
      <c r="E37" s="22" t="s">
        <v>5</v>
      </c>
      <c r="F37" s="27" t="s">
        <v>11</v>
      </c>
      <c r="G37" s="22" t="s">
        <v>123</v>
      </c>
      <c r="H37" s="77" t="s">
        <v>100</v>
      </c>
    </row>
    <row r="38" spans="1:8">
      <c r="A38" s="21">
        <f t="shared" si="1"/>
        <v>10</v>
      </c>
      <c r="B38" s="22">
        <f t="shared" si="0"/>
        <v>4</v>
      </c>
      <c r="C38" s="22">
        <f t="shared" si="2"/>
        <v>43</v>
      </c>
      <c r="D38" s="22">
        <f t="shared" si="3"/>
        <v>46</v>
      </c>
      <c r="E38" s="22" t="s">
        <v>4</v>
      </c>
      <c r="F38" s="27" t="s">
        <v>12</v>
      </c>
      <c r="G38" s="22" t="s">
        <v>123</v>
      </c>
      <c r="H38" s="77" t="s">
        <v>101</v>
      </c>
    </row>
    <row r="39" spans="1:8">
      <c r="A39" s="21">
        <f t="shared" si="1"/>
        <v>11</v>
      </c>
      <c r="B39" s="22">
        <f t="shared" si="0"/>
        <v>4</v>
      </c>
      <c r="C39" s="22">
        <f t="shared" si="2"/>
        <v>47</v>
      </c>
      <c r="D39" s="22">
        <f t="shared" si="3"/>
        <v>50</v>
      </c>
      <c r="E39" s="22" t="s">
        <v>4</v>
      </c>
      <c r="F39" s="27" t="s">
        <v>12</v>
      </c>
      <c r="G39" s="22" t="s">
        <v>123</v>
      </c>
      <c r="H39" s="21" t="s">
        <v>16</v>
      </c>
    </row>
    <row r="40" spans="1:8">
      <c r="A40" s="21">
        <f t="shared" si="1"/>
        <v>12</v>
      </c>
      <c r="B40" s="22">
        <f t="shared" si="0"/>
        <v>10</v>
      </c>
      <c r="C40" s="22">
        <f t="shared" si="2"/>
        <v>51</v>
      </c>
      <c r="D40" s="22">
        <f t="shared" si="3"/>
        <v>60</v>
      </c>
      <c r="E40" s="22" t="s">
        <v>5</v>
      </c>
      <c r="F40" s="27" t="s">
        <v>17</v>
      </c>
      <c r="G40" s="22" t="s">
        <v>123</v>
      </c>
      <c r="H40" s="82" t="s">
        <v>102</v>
      </c>
    </row>
    <row r="41" spans="1:8">
      <c r="A41" s="21">
        <f t="shared" si="1"/>
        <v>13</v>
      </c>
      <c r="B41" s="22">
        <f t="shared" si="0"/>
        <v>2</v>
      </c>
      <c r="C41" s="22">
        <f t="shared" si="2"/>
        <v>61</v>
      </c>
      <c r="D41" s="22">
        <f t="shared" si="3"/>
        <v>62</v>
      </c>
      <c r="E41" s="22" t="s">
        <v>4</v>
      </c>
      <c r="F41" s="27" t="str">
        <f>"00"</f>
        <v>00</v>
      </c>
      <c r="G41" s="22" t="s">
        <v>123</v>
      </c>
      <c r="H41" s="59" t="s">
        <v>103</v>
      </c>
    </row>
    <row r="42" spans="1:8">
      <c r="A42" s="21">
        <f t="shared" si="1"/>
        <v>14</v>
      </c>
      <c r="B42" s="22">
        <f t="shared" si="0"/>
        <v>3</v>
      </c>
      <c r="C42" s="22">
        <f t="shared" si="2"/>
        <v>63</v>
      </c>
      <c r="D42" s="22">
        <f t="shared" si="3"/>
        <v>65</v>
      </c>
      <c r="E42" s="22" t="s">
        <v>4</v>
      </c>
      <c r="F42" s="27" t="str">
        <f>"000"</f>
        <v>000</v>
      </c>
      <c r="G42" s="22" t="s">
        <v>123</v>
      </c>
      <c r="H42" s="77" t="s">
        <v>135</v>
      </c>
    </row>
    <row r="43" spans="1:8">
      <c r="A43" s="21">
        <f t="shared" si="1"/>
        <v>15</v>
      </c>
      <c r="B43" s="22">
        <f t="shared" si="0"/>
        <v>2</v>
      </c>
      <c r="C43" s="22">
        <f t="shared" si="2"/>
        <v>66</v>
      </c>
      <c r="D43" s="22">
        <f t="shared" si="3"/>
        <v>67</v>
      </c>
      <c r="E43" s="22" t="s">
        <v>4</v>
      </c>
      <c r="F43" s="27" t="str">
        <f>"00"</f>
        <v>00</v>
      </c>
      <c r="G43" s="22" t="s">
        <v>123</v>
      </c>
      <c r="H43" s="21" t="s">
        <v>104</v>
      </c>
    </row>
    <row r="44" spans="1:8" s="62" customFormat="1">
      <c r="A44" s="59">
        <f t="shared" si="1"/>
        <v>16</v>
      </c>
      <c r="B44" s="60">
        <f t="shared" si="0"/>
        <v>2</v>
      </c>
      <c r="C44" s="60">
        <f t="shared" si="2"/>
        <v>68</v>
      </c>
      <c r="D44" s="60">
        <f t="shared" si="3"/>
        <v>69</v>
      </c>
      <c r="E44" s="60" t="s">
        <v>4</v>
      </c>
      <c r="F44" s="61" t="str">
        <f>"00"</f>
        <v>00</v>
      </c>
      <c r="G44" s="22" t="s">
        <v>123</v>
      </c>
      <c r="H44" s="59" t="s">
        <v>105</v>
      </c>
    </row>
    <row r="45" spans="1:8" s="62" customFormat="1">
      <c r="A45" s="59">
        <f t="shared" si="1"/>
        <v>17</v>
      </c>
      <c r="B45" s="60">
        <f t="shared" si="0"/>
        <v>2</v>
      </c>
      <c r="C45" s="60">
        <f t="shared" si="2"/>
        <v>70</v>
      </c>
      <c r="D45" s="60">
        <f t="shared" si="3"/>
        <v>71</v>
      </c>
      <c r="E45" s="60" t="s">
        <v>4</v>
      </c>
      <c r="F45" s="61" t="str">
        <f>"00"</f>
        <v>00</v>
      </c>
      <c r="G45" s="22" t="s">
        <v>123</v>
      </c>
      <c r="H45" s="59" t="s">
        <v>136</v>
      </c>
    </row>
    <row r="46" spans="1:8">
      <c r="A46" s="21">
        <f t="shared" si="1"/>
        <v>18</v>
      </c>
      <c r="B46" s="22">
        <f t="shared" si="0"/>
        <v>2</v>
      </c>
      <c r="C46" s="22">
        <f t="shared" si="2"/>
        <v>72</v>
      </c>
      <c r="D46" s="22">
        <f t="shared" si="3"/>
        <v>73</v>
      </c>
      <c r="E46" s="22" t="s">
        <v>4</v>
      </c>
      <c r="F46" s="27" t="str">
        <f>"00"</f>
        <v>00</v>
      </c>
      <c r="G46" s="22" t="s">
        <v>123</v>
      </c>
      <c r="H46" s="77" t="s">
        <v>106</v>
      </c>
    </row>
    <row r="47" spans="1:8">
      <c r="A47" s="21">
        <f t="shared" si="1"/>
        <v>19</v>
      </c>
      <c r="B47" s="22">
        <f t="shared" si="0"/>
        <v>3</v>
      </c>
      <c r="C47" s="22">
        <f t="shared" si="2"/>
        <v>74</v>
      </c>
      <c r="D47" s="22">
        <f t="shared" si="3"/>
        <v>76</v>
      </c>
      <c r="E47" s="22" t="s">
        <v>4</v>
      </c>
      <c r="F47" s="27" t="str">
        <f>"000"</f>
        <v>000</v>
      </c>
      <c r="G47" s="22" t="s">
        <v>123</v>
      </c>
      <c r="H47" s="77" t="s">
        <v>107</v>
      </c>
    </row>
    <row r="48" spans="1:8">
      <c r="A48" s="21">
        <f t="shared" si="1"/>
        <v>20</v>
      </c>
      <c r="B48" s="22">
        <f t="shared" si="0"/>
        <v>3</v>
      </c>
      <c r="C48" s="22">
        <f t="shared" si="2"/>
        <v>77</v>
      </c>
      <c r="D48" s="22">
        <f t="shared" si="3"/>
        <v>79</v>
      </c>
      <c r="E48" s="22" t="s">
        <v>4</v>
      </c>
      <c r="F48" s="27" t="str">
        <f>"000"</f>
        <v>000</v>
      </c>
      <c r="G48" s="22" t="s">
        <v>123</v>
      </c>
      <c r="H48" s="77" t="s">
        <v>108</v>
      </c>
    </row>
    <row r="49" spans="1:9" s="62" customFormat="1">
      <c r="A49" s="59">
        <f t="shared" si="1"/>
        <v>21</v>
      </c>
      <c r="B49" s="60">
        <f t="shared" si="0"/>
        <v>3</v>
      </c>
      <c r="C49" s="60">
        <f t="shared" si="2"/>
        <v>80</v>
      </c>
      <c r="D49" s="60">
        <f t="shared" si="3"/>
        <v>82</v>
      </c>
      <c r="E49" s="60" t="s">
        <v>4</v>
      </c>
      <c r="F49" s="61" t="str">
        <f>"000"</f>
        <v>000</v>
      </c>
      <c r="G49" s="22" t="s">
        <v>123</v>
      </c>
      <c r="H49" s="77" t="s">
        <v>109</v>
      </c>
    </row>
    <row r="50" spans="1:9" s="62" customFormat="1">
      <c r="A50" s="67">
        <f t="shared" si="1"/>
        <v>22</v>
      </c>
      <c r="B50" s="83">
        <f t="shared" si="0"/>
        <v>3</v>
      </c>
      <c r="C50" s="83">
        <f t="shared" si="2"/>
        <v>83</v>
      </c>
      <c r="D50" s="83">
        <f t="shared" si="3"/>
        <v>85</v>
      </c>
      <c r="E50" s="83" t="s">
        <v>4</v>
      </c>
      <c r="F50" s="84" t="str">
        <f>"000"</f>
        <v>000</v>
      </c>
      <c r="G50" s="22" t="s">
        <v>123</v>
      </c>
      <c r="H50" s="66" t="s">
        <v>118</v>
      </c>
    </row>
    <row r="51" spans="1:9" s="62" customFormat="1">
      <c r="A51" s="59">
        <f t="shared" si="1"/>
        <v>23</v>
      </c>
      <c r="B51" s="60">
        <f t="shared" si="0"/>
        <v>6</v>
      </c>
      <c r="C51" s="60">
        <f t="shared" si="2"/>
        <v>86</v>
      </c>
      <c r="D51" s="60">
        <f t="shared" si="3"/>
        <v>91</v>
      </c>
      <c r="E51" s="60" t="s">
        <v>4</v>
      </c>
      <c r="F51" s="61" t="str">
        <f>"000000"</f>
        <v>000000</v>
      </c>
      <c r="G51" s="22" t="s">
        <v>123</v>
      </c>
      <c r="H51" s="77" t="s">
        <v>110</v>
      </c>
    </row>
    <row r="52" spans="1:9" s="62" customFormat="1">
      <c r="A52" s="59">
        <f t="shared" si="1"/>
        <v>24</v>
      </c>
      <c r="B52" s="60">
        <f t="shared" si="0"/>
        <v>6</v>
      </c>
      <c r="C52" s="60">
        <f t="shared" si="2"/>
        <v>92</v>
      </c>
      <c r="D52" s="60">
        <f t="shared" si="3"/>
        <v>97</v>
      </c>
      <c r="E52" s="60" t="s">
        <v>4</v>
      </c>
      <c r="F52" s="61" t="str">
        <f>"000000"</f>
        <v>000000</v>
      </c>
      <c r="G52" s="22" t="s">
        <v>123</v>
      </c>
      <c r="H52" s="77" t="s">
        <v>137</v>
      </c>
    </row>
    <row r="53" spans="1:9" s="62" customFormat="1">
      <c r="A53" s="59">
        <f t="shared" si="1"/>
        <v>25</v>
      </c>
      <c r="B53" s="60">
        <f t="shared" si="0"/>
        <v>5</v>
      </c>
      <c r="C53" s="60">
        <f t="shared" si="2"/>
        <v>98</v>
      </c>
      <c r="D53" s="60">
        <f t="shared" si="3"/>
        <v>102</v>
      </c>
      <c r="E53" s="60" t="s">
        <v>4</v>
      </c>
      <c r="F53" s="61" t="str">
        <f>"00000"</f>
        <v>00000</v>
      </c>
      <c r="G53" s="22" t="s">
        <v>123</v>
      </c>
      <c r="H53" s="77" t="s">
        <v>111</v>
      </c>
    </row>
    <row r="54" spans="1:9" s="62" customFormat="1">
      <c r="A54" s="59">
        <f t="shared" si="1"/>
        <v>26</v>
      </c>
      <c r="B54" s="60">
        <f t="shared" si="0"/>
        <v>5</v>
      </c>
      <c r="C54" s="60">
        <f t="shared" si="2"/>
        <v>103</v>
      </c>
      <c r="D54" s="60">
        <f t="shared" si="3"/>
        <v>107</v>
      </c>
      <c r="E54" s="60" t="s">
        <v>4</v>
      </c>
      <c r="F54" s="61" t="str">
        <f>"00000"</f>
        <v>00000</v>
      </c>
      <c r="G54" s="22" t="s">
        <v>123</v>
      </c>
      <c r="H54" s="77" t="s">
        <v>138</v>
      </c>
    </row>
    <row r="55" spans="1:9" s="62" customFormat="1">
      <c r="A55" s="59">
        <f t="shared" si="1"/>
        <v>27</v>
      </c>
      <c r="B55" s="60">
        <f t="shared" si="0"/>
        <v>1</v>
      </c>
      <c r="C55" s="60">
        <f t="shared" si="2"/>
        <v>108</v>
      </c>
      <c r="D55" s="60">
        <f t="shared" si="3"/>
        <v>108</v>
      </c>
      <c r="E55" s="60" t="s">
        <v>5</v>
      </c>
      <c r="F55" s="61" t="s">
        <v>5</v>
      </c>
      <c r="G55" s="22" t="s">
        <v>123</v>
      </c>
      <c r="H55" s="77" t="s">
        <v>112</v>
      </c>
    </row>
    <row r="56" spans="1:9" s="62" customFormat="1">
      <c r="A56" s="59">
        <f t="shared" si="1"/>
        <v>28</v>
      </c>
      <c r="B56" s="60">
        <f t="shared" si="0"/>
        <v>1</v>
      </c>
      <c r="C56" s="60">
        <f t="shared" si="2"/>
        <v>109</v>
      </c>
      <c r="D56" s="60">
        <f t="shared" si="3"/>
        <v>109</v>
      </c>
      <c r="E56" s="60" t="s">
        <v>5</v>
      </c>
      <c r="F56" s="61" t="s">
        <v>5</v>
      </c>
      <c r="G56" s="22" t="s">
        <v>123</v>
      </c>
      <c r="H56" s="59" t="s">
        <v>122</v>
      </c>
      <c r="I56"/>
    </row>
    <row r="57" spans="1:9" s="62" customFormat="1">
      <c r="A57" s="59">
        <f t="shared" si="1"/>
        <v>29</v>
      </c>
      <c r="B57" s="60">
        <f t="shared" si="0"/>
        <v>3</v>
      </c>
      <c r="C57" s="60">
        <f t="shared" si="2"/>
        <v>110</v>
      </c>
      <c r="D57" s="60">
        <f t="shared" si="3"/>
        <v>112</v>
      </c>
      <c r="E57" s="60" t="s">
        <v>4</v>
      </c>
      <c r="F57" s="61" t="str">
        <f>"000"</f>
        <v>000</v>
      </c>
      <c r="G57" s="22" t="s">
        <v>123</v>
      </c>
      <c r="H57" s="59" t="s">
        <v>139</v>
      </c>
    </row>
    <row r="58" spans="1:9" s="62" customFormat="1">
      <c r="A58" s="59">
        <f t="shared" si="1"/>
        <v>30</v>
      </c>
      <c r="B58" s="60">
        <v>13</v>
      </c>
      <c r="C58" s="60">
        <f t="shared" si="2"/>
        <v>113</v>
      </c>
      <c r="D58" s="60">
        <f t="shared" si="3"/>
        <v>125</v>
      </c>
      <c r="E58" s="60" t="s">
        <v>5</v>
      </c>
      <c r="F58" s="61" t="s">
        <v>66</v>
      </c>
      <c r="G58" s="60" t="s">
        <v>4</v>
      </c>
      <c r="H58" s="59" t="s">
        <v>144</v>
      </c>
    </row>
    <row r="59" spans="1:9">
      <c r="A59" s="21">
        <f t="shared" si="1"/>
        <v>31</v>
      </c>
      <c r="B59" s="60">
        <v>15</v>
      </c>
      <c r="C59" s="22">
        <f t="shared" si="2"/>
        <v>126</v>
      </c>
      <c r="D59" s="22">
        <v>140</v>
      </c>
      <c r="E59" s="22" t="s">
        <v>5</v>
      </c>
      <c r="F59" s="27" t="s">
        <v>19</v>
      </c>
      <c r="G59" s="22" t="s">
        <v>4</v>
      </c>
      <c r="H59" s="21" t="s">
        <v>140</v>
      </c>
      <c r="I59" s="62"/>
    </row>
    <row r="60" spans="1:9">
      <c r="A60" s="21"/>
      <c r="B60" s="22"/>
      <c r="C60" s="22"/>
      <c r="D60" s="22"/>
      <c r="E60" s="22"/>
      <c r="F60" s="27"/>
      <c r="G60" s="22"/>
      <c r="H60" s="21"/>
      <c r="I60" s="62"/>
    </row>
    <row r="61" spans="1:9">
      <c r="A61" s="1"/>
      <c r="B61" s="25">
        <f>SUM(B29:B59)</f>
        <v>140</v>
      </c>
      <c r="C61" s="63"/>
      <c r="D61" s="63"/>
      <c r="E61" s="64"/>
      <c r="F61" s="65"/>
      <c r="G61" s="64"/>
      <c r="H61" s="3" t="s">
        <v>141</v>
      </c>
      <c r="I61" s="62"/>
    </row>
    <row r="62" spans="1:9">
      <c r="A62" s="52"/>
      <c r="B62" s="53"/>
      <c r="C62" s="53"/>
      <c r="D62" s="53"/>
      <c r="E62" s="54"/>
      <c r="F62" s="55"/>
      <c r="G62" s="54"/>
      <c r="H62" s="85" t="s">
        <v>119</v>
      </c>
    </row>
    <row r="63" spans="1:9">
      <c r="A63" s="78"/>
      <c r="B63" s="79"/>
      <c r="C63" s="79"/>
      <c r="D63" s="79"/>
      <c r="E63" s="79"/>
      <c r="F63" s="80"/>
      <c r="G63" s="79"/>
      <c r="H63" s="78"/>
    </row>
    <row r="64" spans="1:9" ht="18">
      <c r="A64" s="12" t="s">
        <v>20</v>
      </c>
      <c r="B64" s="26"/>
      <c r="C64" s="26"/>
      <c r="D64" s="26"/>
      <c r="E64" s="26"/>
      <c r="F64" s="26"/>
      <c r="G64" s="26"/>
      <c r="H64" s="28"/>
    </row>
    <row r="65" spans="1:8" ht="16">
      <c r="A65" s="15" t="s">
        <v>82</v>
      </c>
      <c r="B65" s="16"/>
      <c r="C65" s="16"/>
      <c r="D65" s="16"/>
      <c r="E65" s="48"/>
      <c r="F65" s="49"/>
      <c r="G65" s="16" t="s">
        <v>83</v>
      </c>
      <c r="H65" s="17"/>
    </row>
    <row r="66" spans="1:8" ht="16">
      <c r="A66" s="18" t="s">
        <v>22</v>
      </c>
      <c r="B66" s="19" t="s">
        <v>1</v>
      </c>
      <c r="C66" s="19" t="s">
        <v>85</v>
      </c>
      <c r="D66" s="19" t="s">
        <v>86</v>
      </c>
      <c r="E66" s="19" t="s">
        <v>2</v>
      </c>
      <c r="F66" s="50" t="s">
        <v>3</v>
      </c>
      <c r="G66" s="19" t="s">
        <v>113</v>
      </c>
      <c r="H66" s="20" t="s">
        <v>88</v>
      </c>
    </row>
    <row r="67" spans="1:8">
      <c r="A67" s="21">
        <v>1</v>
      </c>
      <c r="B67" s="22">
        <f>LEN(F67)</f>
        <v>1</v>
      </c>
      <c r="C67" s="22">
        <f>+B67</f>
        <v>1</v>
      </c>
      <c r="D67" s="22">
        <f>+B67</f>
        <v>1</v>
      </c>
      <c r="E67" s="22" t="s">
        <v>4</v>
      </c>
      <c r="F67" s="27" t="s">
        <v>4</v>
      </c>
      <c r="G67" s="22" t="s">
        <v>123</v>
      </c>
      <c r="H67" s="21" t="s">
        <v>142</v>
      </c>
    </row>
    <row r="68" spans="1:8">
      <c r="A68" s="21">
        <f>+A67+1</f>
        <v>2</v>
      </c>
      <c r="B68" s="22">
        <f>LEN(F68)</f>
        <v>3</v>
      </c>
      <c r="C68" s="22">
        <f>+D67+1</f>
        <v>2</v>
      </c>
      <c r="D68" s="22">
        <f>+C68+B68-1</f>
        <v>4</v>
      </c>
      <c r="E68" s="22" t="s">
        <v>5</v>
      </c>
      <c r="F68" s="27" t="s">
        <v>23</v>
      </c>
      <c r="G68" s="22" t="s">
        <v>123</v>
      </c>
      <c r="H68" s="77" t="s">
        <v>114</v>
      </c>
    </row>
    <row r="69" spans="1:8">
      <c r="A69" s="21">
        <f>+A68+1</f>
        <v>3</v>
      </c>
      <c r="B69" s="22">
        <f>LEN(F69)</f>
        <v>8</v>
      </c>
      <c r="C69" s="22">
        <f>+D68+1</f>
        <v>5</v>
      </c>
      <c r="D69" s="22">
        <f>+C69+B69-1</f>
        <v>12</v>
      </c>
      <c r="E69" s="22" t="s">
        <v>4</v>
      </c>
      <c r="F69" s="27" t="s">
        <v>94</v>
      </c>
      <c r="G69" s="22" t="s">
        <v>123</v>
      </c>
      <c r="H69" s="77" t="s">
        <v>115</v>
      </c>
    </row>
    <row r="70" spans="1:8">
      <c r="A70" s="21">
        <f>+A69+1</f>
        <v>4</v>
      </c>
      <c r="B70" s="22">
        <f>LEN(F70)</f>
        <v>6</v>
      </c>
      <c r="C70" s="22">
        <f>+D69+1</f>
        <v>13</v>
      </c>
      <c r="D70" s="22">
        <f>+C70+B70-1</f>
        <v>18</v>
      </c>
      <c r="E70" s="22" t="s">
        <v>4</v>
      </c>
      <c r="F70" s="27" t="str">
        <f>"000000"</f>
        <v>000000</v>
      </c>
      <c r="G70" s="22" t="s">
        <v>123</v>
      </c>
      <c r="H70" s="82" t="s">
        <v>116</v>
      </c>
    </row>
    <row r="71" spans="1:8">
      <c r="A71" s="21">
        <v>5</v>
      </c>
      <c r="B71" s="22">
        <f>+D71-SUM(B67:B70)</f>
        <v>122</v>
      </c>
      <c r="C71" s="22">
        <f>+D70+1</f>
        <v>19</v>
      </c>
      <c r="D71" s="22">
        <v>140</v>
      </c>
      <c r="E71" s="22" t="s">
        <v>5</v>
      </c>
      <c r="F71" s="27"/>
      <c r="G71" s="22" t="s">
        <v>4</v>
      </c>
      <c r="H71" s="77" t="s">
        <v>117</v>
      </c>
    </row>
    <row r="72" spans="1:8">
      <c r="A72" s="23"/>
      <c r="B72" s="24"/>
      <c r="C72" s="24"/>
      <c r="D72" s="24"/>
      <c r="E72" s="24"/>
      <c r="F72" s="51"/>
      <c r="G72" s="24"/>
      <c r="H72" s="23"/>
    </row>
    <row r="73" spans="1:8">
      <c r="A73" s="52"/>
      <c r="B73" s="25">
        <f>SUM(B67:B72)</f>
        <v>140</v>
      </c>
      <c r="C73" s="53"/>
      <c r="D73" s="53"/>
      <c r="E73" s="54"/>
      <c r="F73" s="55"/>
      <c r="G73" s="54"/>
      <c r="H73" s="56"/>
    </row>
  </sheetData>
  <pageMargins left="0.75" right="0.75" top="1" bottom="1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Norsk</vt:lpstr>
      <vt:lpstr>English</vt:lpstr>
      <vt:lpstr>English!Utskriftsområde</vt:lpstr>
      <vt:lpstr>Norsk!Utskriftsområde</vt:lpstr>
    </vt:vector>
  </TitlesOfParts>
  <Company>Luftfartsverket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Odd.Nakland@avinor.no</dc:creator>
  <cp:lastModifiedBy>Janecke Løyning</cp:lastModifiedBy>
  <cp:lastPrinted>2003-02-10T18:02:31Z</cp:lastPrinted>
  <dcterms:created xsi:type="dcterms:W3CDTF">1998-03-31T11:52:44Z</dcterms:created>
  <dcterms:modified xsi:type="dcterms:W3CDTF">2018-01-31T11:03:57Z</dcterms:modified>
</cp:coreProperties>
</file>